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sut\Desktop\規程類見直し2024年\規程類見直し原本20240326\"/>
    </mc:Choice>
  </mc:AlternateContent>
  <xr:revisionPtr revIDLastSave="0" documentId="13_ncr:1_{5A2AC2E3-B761-45C4-A550-B391F88CE5A5}" xr6:coauthVersionLast="47" xr6:coauthVersionMax="47" xr10:uidLastSave="{00000000-0000-0000-0000-000000000000}"/>
  <bookViews>
    <workbookView xWindow="0" yWindow="0" windowWidth="27810" windowHeight="15270" xr2:uid="{ED6C6458-C9B9-4740-B4A4-BC6F5D2A2C97}"/>
  </bookViews>
  <sheets>
    <sheet name="手当・経費" sheetId="1" r:id="rId1"/>
    <sheet name="収入" sheetId="2" r:id="rId2"/>
    <sheet name="源泉税額早見表（1）" sheetId="4" r:id="rId3"/>
    <sheet name="源泉税額早見表（2）" sheetId="3" r:id="rId4"/>
  </sheets>
  <definedNames>
    <definedName name="_xlnm._FilterDatabase" localSheetId="0" hidden="1">手当・経費!$A$2:$G$57</definedName>
    <definedName name="_xlnm.Print_Titles" localSheetId="0">手当・経費!$2:$2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9" i="4" l="1"/>
  <c r="K18" i="4" s="1"/>
  <c r="J19" i="4"/>
  <c r="J18" i="4" s="1"/>
  <c r="I19" i="4"/>
  <c r="I18" i="4" s="1"/>
  <c r="H19" i="4"/>
  <c r="H18" i="4" s="1"/>
  <c r="G19" i="4"/>
  <c r="G18" i="4" s="1"/>
  <c r="F19" i="4"/>
  <c r="F18" i="4" s="1"/>
  <c r="E19" i="4"/>
  <c r="E18" i="4" s="1"/>
  <c r="D19" i="4"/>
  <c r="D18" i="4" s="1"/>
  <c r="C19" i="4"/>
  <c r="C18" i="4" s="1"/>
  <c r="B19" i="4"/>
  <c r="B18" i="4" s="1"/>
  <c r="F13" i="4"/>
  <c r="F12" i="4" s="1"/>
  <c r="E13" i="4"/>
  <c r="E12" i="4" s="1"/>
  <c r="D12" i="4"/>
  <c r="C12" i="4"/>
  <c r="B12" i="4"/>
  <c r="K8" i="4"/>
  <c r="K7" i="4" s="1"/>
  <c r="J8" i="4"/>
  <c r="I8" i="4"/>
  <c r="I7" i="4" s="1"/>
  <c r="H8" i="4"/>
  <c r="H7" i="4" s="1"/>
  <c r="G8" i="4"/>
  <c r="G7" i="4" s="1"/>
  <c r="F8" i="4"/>
  <c r="F7" i="4" s="1"/>
  <c r="E8" i="4"/>
  <c r="E7" i="4" s="1"/>
  <c r="D8" i="4"/>
  <c r="D7" i="4" s="1"/>
  <c r="C8" i="4"/>
  <c r="C7" i="4" s="1"/>
  <c r="B8" i="4"/>
  <c r="B7" i="4" s="1"/>
  <c r="J7" i="4"/>
  <c r="K17" i="3"/>
  <c r="K19" i="3" s="1"/>
  <c r="J17" i="3"/>
  <c r="J19" i="3" s="1"/>
  <c r="I17" i="3"/>
  <c r="I19" i="3" s="1"/>
  <c r="H17" i="3"/>
  <c r="H19" i="3" s="1"/>
  <c r="G17" i="3"/>
  <c r="G19" i="3" s="1"/>
  <c r="F17" i="3"/>
  <c r="F19" i="3" s="1"/>
  <c r="E17" i="3"/>
  <c r="E19" i="3" s="1"/>
  <c r="D17" i="3"/>
  <c r="D19" i="3" s="1"/>
  <c r="C17" i="3"/>
  <c r="C19" i="3" s="1"/>
  <c r="B17" i="3"/>
  <c r="B19" i="3" s="1"/>
  <c r="F13" i="3"/>
  <c r="E13" i="3"/>
  <c r="D12" i="3"/>
  <c r="C11" i="3"/>
  <c r="B11" i="3"/>
  <c r="C8" i="3"/>
  <c r="K6" i="3"/>
  <c r="K8" i="3" s="1"/>
  <c r="J6" i="3"/>
  <c r="J8" i="3" s="1"/>
  <c r="I6" i="3"/>
  <c r="I8" i="3" s="1"/>
  <c r="H6" i="3"/>
  <c r="H8" i="3" s="1"/>
  <c r="G6" i="3"/>
  <c r="G8" i="3" s="1"/>
  <c r="F6" i="3"/>
  <c r="F8" i="3" s="1"/>
  <c r="E6" i="3"/>
  <c r="E8" i="3" s="1"/>
  <c r="D6" i="3"/>
  <c r="D8" i="3" s="1"/>
  <c r="C6" i="3"/>
  <c r="B6" i="3"/>
  <c r="B8" i="3" s="1"/>
</calcChain>
</file>

<file path=xl/sharedStrings.xml><?xml version="1.0" encoding="utf-8"?>
<sst xmlns="http://schemas.openxmlformats.org/spreadsheetml/2006/main" count="463" uniqueCount="210">
  <si>
    <t>支払時期</t>
    <rPh sb="0" eb="2">
      <t>シハライ</t>
    </rPh>
    <rPh sb="2" eb="4">
      <t>ジキ</t>
    </rPh>
    <phoneticPr fontId="1"/>
  </si>
  <si>
    <t>役員報酬</t>
    <rPh sb="0" eb="2">
      <t>ヤクイン</t>
    </rPh>
    <rPh sb="2" eb="4">
      <t>ホウシュウ</t>
    </rPh>
    <phoneticPr fontId="1"/>
  </si>
  <si>
    <t>理事長</t>
    <rPh sb="0" eb="3">
      <t>リジチョウ</t>
    </rPh>
    <phoneticPr fontId="1"/>
  </si>
  <si>
    <t>副理事長</t>
    <rPh sb="0" eb="4">
      <t>フクリジチョウ</t>
    </rPh>
    <phoneticPr fontId="1"/>
  </si>
  <si>
    <t>監事</t>
    <rPh sb="0" eb="2">
      <t>カンジ</t>
    </rPh>
    <phoneticPr fontId="1"/>
  </si>
  <si>
    <t>本部</t>
    <rPh sb="0" eb="2">
      <t>ホンブ</t>
    </rPh>
    <phoneticPr fontId="1"/>
  </si>
  <si>
    <t>業務手当</t>
    <rPh sb="0" eb="2">
      <t>ギョウム</t>
    </rPh>
    <rPh sb="2" eb="4">
      <t>テアテ</t>
    </rPh>
    <phoneticPr fontId="1"/>
  </si>
  <si>
    <t>理事・事務局長</t>
    <rPh sb="0" eb="2">
      <t>リジ</t>
    </rPh>
    <rPh sb="3" eb="5">
      <t>ジム</t>
    </rPh>
    <rPh sb="5" eb="7">
      <t>キョクチョウ</t>
    </rPh>
    <phoneticPr fontId="1"/>
  </si>
  <si>
    <t>理事・事業担当</t>
    <rPh sb="0" eb="2">
      <t>リジ</t>
    </rPh>
    <rPh sb="3" eb="5">
      <t>ジギョウ</t>
    </rPh>
    <rPh sb="5" eb="7">
      <t>タントウ</t>
    </rPh>
    <phoneticPr fontId="1"/>
  </si>
  <si>
    <t>各講座</t>
    <rPh sb="0" eb="3">
      <t>カクコウザ</t>
    </rPh>
    <phoneticPr fontId="1"/>
  </si>
  <si>
    <t>負担する講座名等</t>
    <rPh sb="0" eb="2">
      <t>フタン</t>
    </rPh>
    <rPh sb="4" eb="6">
      <t>コウザ</t>
    </rPh>
    <rPh sb="6" eb="7">
      <t>メイ</t>
    </rPh>
    <rPh sb="7" eb="8">
      <t>トウ</t>
    </rPh>
    <phoneticPr fontId="1"/>
  </si>
  <si>
    <t>野外講座</t>
    <rPh sb="0" eb="2">
      <t>ヤガイ</t>
    </rPh>
    <rPh sb="2" eb="4">
      <t>コウザ</t>
    </rPh>
    <phoneticPr fontId="1"/>
  </si>
  <si>
    <t>チーフ</t>
    <phoneticPr fontId="1"/>
  </si>
  <si>
    <t>サブチーフ</t>
    <phoneticPr fontId="1"/>
  </si>
  <si>
    <t>アシスタント</t>
    <phoneticPr fontId="1"/>
  </si>
  <si>
    <t>受験支援セミナー</t>
    <rPh sb="0" eb="2">
      <t>ジュケン</t>
    </rPh>
    <rPh sb="2" eb="4">
      <t>シエン</t>
    </rPh>
    <phoneticPr fontId="1"/>
  </si>
  <si>
    <t>メイン講師</t>
    <rPh sb="3" eb="5">
      <t>コウシ</t>
    </rPh>
    <phoneticPr fontId="1"/>
  </si>
  <si>
    <t>支払い対象者
役職名等</t>
    <rPh sb="0" eb="2">
      <t>シハラ</t>
    </rPh>
    <rPh sb="3" eb="5">
      <t>タイショウ</t>
    </rPh>
    <rPh sb="5" eb="6">
      <t>シャ</t>
    </rPh>
    <rPh sb="7" eb="9">
      <t>ヤクショク</t>
    </rPh>
    <rPh sb="9" eb="10">
      <t>メイ</t>
    </rPh>
    <rPh sb="10" eb="11">
      <t>トウ</t>
    </rPh>
    <phoneticPr fontId="1"/>
  </si>
  <si>
    <t>全講座終了後一括</t>
    <rPh sb="0" eb="1">
      <t>ゼン</t>
    </rPh>
    <rPh sb="1" eb="3">
      <t>コウザ</t>
    </rPh>
    <rPh sb="3" eb="6">
      <t>シュウリョウゴ</t>
    </rPh>
    <rPh sb="6" eb="8">
      <t>イッカツ</t>
    </rPh>
    <phoneticPr fontId="1"/>
  </si>
  <si>
    <t>経費</t>
    <rPh sb="0" eb="2">
      <t>ケイヒ</t>
    </rPh>
    <phoneticPr fontId="1"/>
  </si>
  <si>
    <t>実費</t>
    <rPh sb="0" eb="2">
      <t>ジッピ</t>
    </rPh>
    <phoneticPr fontId="1"/>
  </si>
  <si>
    <t>ステップアップ講座</t>
    <rPh sb="7" eb="9">
      <t>コウザ</t>
    </rPh>
    <phoneticPr fontId="1"/>
  </si>
  <si>
    <t>野外講師</t>
    <rPh sb="0" eb="2">
      <t>ヤガイ</t>
    </rPh>
    <rPh sb="2" eb="4">
      <t>コウシ</t>
    </rPh>
    <phoneticPr fontId="1"/>
  </si>
  <si>
    <t>座学講師</t>
    <rPh sb="0" eb="2">
      <t>ザガク</t>
    </rPh>
    <rPh sb="2" eb="4">
      <t>コウシ</t>
    </rPh>
    <phoneticPr fontId="1"/>
  </si>
  <si>
    <t>本部（ホームページ）</t>
    <rPh sb="0" eb="2">
      <t>ホンブ</t>
    </rPh>
    <phoneticPr fontId="1"/>
  </si>
  <si>
    <t>本部(理事会等の会議）</t>
    <rPh sb="0" eb="2">
      <t>ホンブ</t>
    </rPh>
    <rPh sb="3" eb="6">
      <t>リジカイ</t>
    </rPh>
    <rPh sb="6" eb="7">
      <t>トウ</t>
    </rPh>
    <rPh sb="8" eb="10">
      <t>カイギ</t>
    </rPh>
    <phoneticPr fontId="1"/>
  </si>
  <si>
    <t>会議参加者</t>
    <rPh sb="0" eb="2">
      <t>カイギ</t>
    </rPh>
    <rPh sb="2" eb="5">
      <t>サンカシャ</t>
    </rPh>
    <phoneticPr fontId="1"/>
  </si>
  <si>
    <t>全回終了後一括</t>
    <rPh sb="0" eb="1">
      <t>ゼン</t>
    </rPh>
    <rPh sb="1" eb="2">
      <t>カイ</t>
    </rPh>
    <rPh sb="2" eb="5">
      <t>シュウリョウゴ</t>
    </rPh>
    <rPh sb="5" eb="7">
      <t>イッカツ</t>
    </rPh>
    <phoneticPr fontId="1"/>
  </si>
  <si>
    <t>顧問</t>
    <rPh sb="0" eb="2">
      <t>コモン</t>
    </rPh>
    <phoneticPr fontId="1"/>
  </si>
  <si>
    <t>支払条件など、備考</t>
    <rPh sb="0" eb="2">
      <t>シハライ</t>
    </rPh>
    <rPh sb="2" eb="4">
      <t>ジョウケン</t>
    </rPh>
    <rPh sb="7" eb="9">
      <t>ビコウ</t>
    </rPh>
    <phoneticPr fontId="1"/>
  </si>
  <si>
    <t>オンラインセミナー講師</t>
    <rPh sb="9" eb="11">
      <t>コウシ</t>
    </rPh>
    <phoneticPr fontId="1"/>
  </si>
  <si>
    <t>FIC研修講師</t>
    <rPh sb="3" eb="5">
      <t>ケンシュウ</t>
    </rPh>
    <rPh sb="5" eb="7">
      <t>コウシ</t>
    </rPh>
    <phoneticPr fontId="1"/>
  </si>
  <si>
    <t>外部講師は上限8,000円で主催者が決定する</t>
    <rPh sb="0" eb="2">
      <t>ガイブ</t>
    </rPh>
    <rPh sb="2" eb="4">
      <t>コウシ</t>
    </rPh>
    <rPh sb="5" eb="7">
      <t>ジョウゲン</t>
    </rPh>
    <rPh sb="12" eb="13">
      <t>エン</t>
    </rPh>
    <rPh sb="14" eb="17">
      <t>シュサイシャ</t>
    </rPh>
    <rPh sb="18" eb="20">
      <t>ケッテイ</t>
    </rPh>
    <phoneticPr fontId="1"/>
  </si>
  <si>
    <t>業務手当</t>
    <rPh sb="0" eb="2">
      <t>ギョウム</t>
    </rPh>
    <rPh sb="2" eb="4">
      <t>テア</t>
    </rPh>
    <phoneticPr fontId="1"/>
  </si>
  <si>
    <t>本部(研修）</t>
    <rPh sb="0" eb="2">
      <t>ホンブ</t>
    </rPh>
    <rPh sb="3" eb="5">
      <t>ケンシュウ</t>
    </rPh>
    <phoneticPr fontId="1"/>
  </si>
  <si>
    <t>金額(円）</t>
    <rPh sb="0" eb="2">
      <t>キンガク</t>
    </rPh>
    <rPh sb="3" eb="4">
      <t>エン</t>
    </rPh>
    <phoneticPr fontId="1"/>
  </si>
  <si>
    <t>メイン講師が2人になる時は按分する
オンラインセミナーも同額</t>
    <rPh sb="3" eb="5">
      <t>コウシ</t>
    </rPh>
    <rPh sb="7" eb="8">
      <t>ニン</t>
    </rPh>
    <rPh sb="11" eb="12">
      <t>トキ</t>
    </rPh>
    <rPh sb="13" eb="15">
      <t>アンブン</t>
    </rPh>
    <rPh sb="28" eb="30">
      <t>ドウガク</t>
    </rPh>
    <phoneticPr fontId="1"/>
  </si>
  <si>
    <t>オンラインセミナーも同額</t>
    <phoneticPr fontId="1"/>
  </si>
  <si>
    <t>各講師、スタッフ</t>
    <rPh sb="0" eb="1">
      <t>カク</t>
    </rPh>
    <rPh sb="1" eb="3">
      <t>コウシ</t>
    </rPh>
    <phoneticPr fontId="1"/>
  </si>
  <si>
    <t>業務スタッフ</t>
    <rPh sb="0" eb="2">
      <t>ギョウム</t>
    </rPh>
    <phoneticPr fontId="1"/>
  </si>
  <si>
    <t>講座実施の都度</t>
    <rPh sb="0" eb="2">
      <t>コウザ</t>
    </rPh>
    <rPh sb="2" eb="4">
      <t>ジッシ</t>
    </rPh>
    <rPh sb="5" eb="7">
      <t>ツド</t>
    </rPh>
    <phoneticPr fontId="1"/>
  </si>
  <si>
    <t>本番の講師</t>
    <rPh sb="0" eb="2">
      <t>ホンバン</t>
    </rPh>
    <rPh sb="3" eb="5">
      <t>コウシ</t>
    </rPh>
    <phoneticPr fontId="1"/>
  </si>
  <si>
    <t>業務スタッフ
業務サポーター</t>
    <rPh sb="0" eb="2">
      <t>ギョウム</t>
    </rPh>
    <rPh sb="7" eb="9">
      <t>ギョウム</t>
    </rPh>
    <phoneticPr fontId="1"/>
  </si>
  <si>
    <t>理事、他担当者</t>
    <rPh sb="0" eb="2">
      <t>リジ</t>
    </rPh>
    <rPh sb="3" eb="4">
      <t>ホカ</t>
    </rPh>
    <rPh sb="4" eb="7">
      <t>タントウシャ</t>
    </rPh>
    <phoneticPr fontId="1"/>
  </si>
  <si>
    <t>受託事業部
地域部会(受託関連）</t>
    <rPh sb="0" eb="2">
      <t>ジュタク</t>
    </rPh>
    <rPh sb="2" eb="4">
      <t>ジギョウ</t>
    </rPh>
    <rPh sb="4" eb="5">
      <t>ブ</t>
    </rPh>
    <rPh sb="6" eb="8">
      <t>チイキ</t>
    </rPh>
    <rPh sb="8" eb="10">
      <t>ブカイ</t>
    </rPh>
    <rPh sb="11" eb="13">
      <t>ジュタク</t>
    </rPh>
    <rPh sb="13" eb="15">
      <t>カンレン</t>
    </rPh>
    <phoneticPr fontId="1"/>
  </si>
  <si>
    <t>実費</t>
    <rPh sb="0" eb="2">
      <t>ジッピ</t>
    </rPh>
    <phoneticPr fontId="1"/>
  </si>
  <si>
    <t>年1回、12月</t>
    <rPh sb="0" eb="1">
      <t>ネン</t>
    </rPh>
    <rPh sb="2" eb="3">
      <t>カイ</t>
    </rPh>
    <rPh sb="6" eb="7">
      <t>ガツ</t>
    </rPh>
    <phoneticPr fontId="1"/>
  </si>
  <si>
    <t>安全担当を含む</t>
  </si>
  <si>
    <t>年1回、</t>
    <rPh sb="0" eb="1">
      <t>ネン</t>
    </rPh>
    <rPh sb="2" eb="3">
      <t>カイ</t>
    </rPh>
    <phoneticPr fontId="1"/>
  </si>
  <si>
    <t>野外講座</t>
    <rPh sb="0" eb="2">
      <t>ヤガイ</t>
    </rPh>
    <rPh sb="2" eb="4">
      <t>コウザ</t>
    </rPh>
    <phoneticPr fontId="1"/>
  </si>
  <si>
    <t>下見車両提供者</t>
    <rPh sb="0" eb="2">
      <t>シタミ</t>
    </rPh>
    <rPh sb="2" eb="4">
      <t>シャリョウ</t>
    </rPh>
    <rPh sb="4" eb="7">
      <t>テイキョウシャ</t>
    </rPh>
    <phoneticPr fontId="1"/>
  </si>
  <si>
    <t>本番の講師</t>
    <rPh sb="0" eb="2">
      <t>ホンバン</t>
    </rPh>
    <rPh sb="3" eb="5">
      <t>コウシ</t>
    </rPh>
    <phoneticPr fontId="1"/>
  </si>
  <si>
    <t>各講座</t>
    <rPh sb="0" eb="3">
      <t>カクコウザ</t>
    </rPh>
    <phoneticPr fontId="1"/>
  </si>
  <si>
    <t>立替え支払者</t>
    <rPh sb="0" eb="1">
      <t>タ</t>
    </rPh>
    <rPh sb="1" eb="2">
      <t>カ</t>
    </rPh>
    <rPh sb="3" eb="5">
      <t>シハライ</t>
    </rPh>
    <rPh sb="5" eb="6">
      <t>シャ</t>
    </rPh>
    <phoneticPr fontId="1"/>
  </si>
  <si>
    <t>図書印刷費</t>
    <rPh sb="0" eb="2">
      <t>トショ</t>
    </rPh>
    <rPh sb="2" eb="4">
      <t>インサツ</t>
    </rPh>
    <rPh sb="4" eb="5">
      <t>ヒ</t>
    </rPh>
    <phoneticPr fontId="1"/>
  </si>
  <si>
    <t>各講座で決める</t>
    <rPh sb="0" eb="3">
      <t>カクコウザ</t>
    </rPh>
    <rPh sb="4" eb="5">
      <t>キ</t>
    </rPh>
    <phoneticPr fontId="1"/>
  </si>
  <si>
    <t>施設使用料</t>
    <rPh sb="0" eb="2">
      <t>シセツ</t>
    </rPh>
    <rPh sb="2" eb="4">
      <t>シヨウ</t>
    </rPh>
    <rPh sb="4" eb="5">
      <t>リョウ</t>
    </rPh>
    <phoneticPr fontId="1"/>
  </si>
  <si>
    <t>旅費交通費</t>
    <rPh sb="0" eb="2">
      <t>リョヒ</t>
    </rPh>
    <rPh sb="2" eb="5">
      <t>コウツウヒ</t>
    </rPh>
    <phoneticPr fontId="1"/>
  </si>
  <si>
    <t>通信費</t>
    <rPh sb="0" eb="3">
      <t>ツウシンヒ</t>
    </rPh>
    <phoneticPr fontId="1"/>
  </si>
  <si>
    <t>各講座の案内や資料送付などに掛かる郵送料など</t>
    <rPh sb="0" eb="3">
      <t>カクコウザ</t>
    </rPh>
    <rPh sb="4" eb="6">
      <t>アンナイ</t>
    </rPh>
    <rPh sb="7" eb="9">
      <t>シリョウ</t>
    </rPh>
    <rPh sb="9" eb="11">
      <t>ソウフ</t>
    </rPh>
    <rPh sb="14" eb="15">
      <t>カ</t>
    </rPh>
    <rPh sb="17" eb="20">
      <t>ユウソウリョウ</t>
    </rPh>
    <phoneticPr fontId="1"/>
  </si>
  <si>
    <t>経費</t>
    <rPh sb="0" eb="2">
      <t>ケイヒ</t>
    </rPh>
    <phoneticPr fontId="1"/>
  </si>
  <si>
    <t>輸送費</t>
    <rPh sb="0" eb="3">
      <t>ユソウヒ</t>
    </rPh>
    <phoneticPr fontId="1"/>
  </si>
  <si>
    <t>野外講座のバス代</t>
    <rPh sb="0" eb="2">
      <t>ヤガイ</t>
    </rPh>
    <rPh sb="2" eb="4">
      <t>コウザ</t>
    </rPh>
    <rPh sb="7" eb="8">
      <t>ダイ</t>
    </rPh>
    <phoneticPr fontId="1"/>
  </si>
  <si>
    <t>事務用品費</t>
    <rPh sb="0" eb="2">
      <t>ジム</t>
    </rPh>
    <rPh sb="2" eb="4">
      <t>ヨウヒン</t>
    </rPh>
    <rPh sb="4" eb="5">
      <t>ヒ</t>
    </rPh>
    <phoneticPr fontId="1"/>
  </si>
  <si>
    <t>保険料</t>
    <rPh sb="0" eb="3">
      <t>ホケンリョウ</t>
    </rPh>
    <phoneticPr fontId="1"/>
  </si>
  <si>
    <t>仮払いと精算時</t>
    <rPh sb="0" eb="2">
      <t>カリバラ</t>
    </rPh>
    <rPh sb="4" eb="6">
      <t>セイサン</t>
    </rPh>
    <rPh sb="6" eb="7">
      <t>ジ</t>
    </rPh>
    <phoneticPr fontId="1"/>
  </si>
  <si>
    <t>会議費</t>
    <rPh sb="0" eb="3">
      <t>カイギヒ</t>
    </rPh>
    <phoneticPr fontId="1"/>
  </si>
  <si>
    <t>本部、各講座</t>
    <rPh sb="0" eb="2">
      <t>ホンブ</t>
    </rPh>
    <rPh sb="3" eb="6">
      <t>カクコウザ</t>
    </rPh>
    <phoneticPr fontId="1"/>
  </si>
  <si>
    <t>会議時に支払う喫茶代など</t>
    <rPh sb="0" eb="2">
      <t>カイギ</t>
    </rPh>
    <rPh sb="2" eb="3">
      <t>ジ</t>
    </rPh>
    <rPh sb="4" eb="6">
      <t>シハラ</t>
    </rPh>
    <rPh sb="7" eb="9">
      <t>キッサ</t>
    </rPh>
    <rPh sb="9" eb="10">
      <t>ダイ</t>
    </rPh>
    <phoneticPr fontId="1"/>
  </si>
  <si>
    <t>雑費</t>
    <rPh sb="0" eb="2">
      <t>ザッピ</t>
    </rPh>
    <phoneticPr fontId="1"/>
  </si>
  <si>
    <t>グリーンボランティア保険料本部での一括支払い</t>
    <rPh sb="10" eb="12">
      <t>ホケン</t>
    </rPh>
    <rPh sb="12" eb="13">
      <t>リョウ</t>
    </rPh>
    <rPh sb="13" eb="15">
      <t>ホンブ</t>
    </rPh>
    <rPh sb="17" eb="19">
      <t>イッカツ</t>
    </rPh>
    <rPh sb="19" eb="21">
      <t>シハラ</t>
    </rPh>
    <phoneticPr fontId="1"/>
  </si>
  <si>
    <t>広告宣伝費</t>
    <rPh sb="0" eb="2">
      <t>コウコク</t>
    </rPh>
    <rPh sb="2" eb="5">
      <t>センデンヒ</t>
    </rPh>
    <phoneticPr fontId="1"/>
  </si>
  <si>
    <t>各講座で広告宣伝のために要した費用</t>
    <rPh sb="0" eb="3">
      <t>カクコウザ</t>
    </rPh>
    <rPh sb="4" eb="6">
      <t>コウコク</t>
    </rPh>
    <rPh sb="6" eb="8">
      <t>センデン</t>
    </rPh>
    <rPh sb="12" eb="13">
      <t>ヨウ</t>
    </rPh>
    <rPh sb="15" eb="17">
      <t>ヒヨウ</t>
    </rPh>
    <phoneticPr fontId="1"/>
  </si>
  <si>
    <t>受託料がFICへ支払われる場合、他の経費と共に、講師他関係者に支払う</t>
    <rPh sb="0" eb="2">
      <t>ジュタク</t>
    </rPh>
    <rPh sb="2" eb="3">
      <t>リョウ</t>
    </rPh>
    <rPh sb="8" eb="10">
      <t>シハラ</t>
    </rPh>
    <rPh sb="13" eb="15">
      <t>バアイ</t>
    </rPh>
    <rPh sb="16" eb="17">
      <t>タ</t>
    </rPh>
    <rPh sb="18" eb="20">
      <t>ケイヒ</t>
    </rPh>
    <rPh sb="21" eb="22">
      <t>トモ</t>
    </rPh>
    <rPh sb="24" eb="26">
      <t>コウシ</t>
    </rPh>
    <rPh sb="26" eb="27">
      <t>ホカ</t>
    </rPh>
    <rPh sb="27" eb="30">
      <t>カンケイシャ</t>
    </rPh>
    <rPh sb="31" eb="33">
      <t>シハラ</t>
    </rPh>
    <phoneticPr fontId="1"/>
  </si>
  <si>
    <t>実費又は定額
各案件ごとに定める</t>
    <rPh sb="0" eb="2">
      <t>ジッピ</t>
    </rPh>
    <rPh sb="2" eb="3">
      <t>マタ</t>
    </rPh>
    <rPh sb="4" eb="6">
      <t>テイガク</t>
    </rPh>
    <rPh sb="7" eb="10">
      <t>カクアンケン</t>
    </rPh>
    <rPh sb="13" eb="14">
      <t>サダ</t>
    </rPh>
    <phoneticPr fontId="1"/>
  </si>
  <si>
    <t>各案件ごとに定める</t>
    <rPh sb="0" eb="3">
      <t>カクアンケン</t>
    </rPh>
    <rPh sb="6" eb="7">
      <t>サダ</t>
    </rPh>
    <phoneticPr fontId="1"/>
  </si>
  <si>
    <t>理事会、事務局会議、検討委員会会議などの参加者</t>
    <rPh sb="0" eb="3">
      <t>リジカイ</t>
    </rPh>
    <rPh sb="4" eb="7">
      <t>ジムキョク</t>
    </rPh>
    <rPh sb="7" eb="9">
      <t>カイギ</t>
    </rPh>
    <rPh sb="10" eb="12">
      <t>ケントウ</t>
    </rPh>
    <rPh sb="12" eb="15">
      <t>イインカイ</t>
    </rPh>
    <rPh sb="15" eb="17">
      <t>カイギ</t>
    </rPh>
    <rPh sb="20" eb="23">
      <t>サンカシャ</t>
    </rPh>
    <phoneticPr fontId="1"/>
  </si>
  <si>
    <t>謝礼に含まれている場合は講座実施の都度</t>
    <rPh sb="0" eb="2">
      <t>シャレイ</t>
    </rPh>
    <rPh sb="3" eb="4">
      <t>フク</t>
    </rPh>
    <rPh sb="9" eb="11">
      <t>バアイ</t>
    </rPh>
    <rPh sb="12" eb="14">
      <t>コウザ</t>
    </rPh>
    <rPh sb="14" eb="16">
      <t>ジッシ</t>
    </rPh>
    <rPh sb="17" eb="19">
      <t>ツド</t>
    </rPh>
    <phoneticPr fontId="1"/>
  </si>
  <si>
    <t>イベント終了後に一括支払い</t>
  </si>
  <si>
    <t>講師他</t>
    <rPh sb="0" eb="2">
      <t>コウシ</t>
    </rPh>
    <rPh sb="2" eb="3">
      <t>ホカ</t>
    </rPh>
    <phoneticPr fontId="1"/>
  </si>
  <si>
    <t>担当者を一人設置、担当理事は除く</t>
    <rPh sb="4" eb="6">
      <t>ヒトリ</t>
    </rPh>
    <rPh sb="6" eb="8">
      <t>セッチ</t>
    </rPh>
    <rPh sb="9" eb="11">
      <t>タントウ</t>
    </rPh>
    <rPh sb="11" eb="13">
      <t>リジ</t>
    </rPh>
    <rPh sb="14" eb="15">
      <t>ノゾ</t>
    </rPh>
    <phoneticPr fontId="1"/>
  </si>
  <si>
    <t>バックアップ講師</t>
    <rPh sb="6" eb="8">
      <t>コウシ</t>
    </rPh>
    <phoneticPr fontId="1"/>
  </si>
  <si>
    <t>本部関係の講座の講師</t>
    <rPh sb="0" eb="2">
      <t>ホンブ</t>
    </rPh>
    <rPh sb="2" eb="4">
      <t>カンケイ</t>
    </rPh>
    <rPh sb="5" eb="7">
      <t>コウザ</t>
    </rPh>
    <rPh sb="8" eb="10">
      <t>コウシ</t>
    </rPh>
    <phoneticPr fontId="1"/>
  </si>
  <si>
    <t>勘定科目</t>
    <rPh sb="0" eb="2">
      <t>カンジョウ</t>
    </rPh>
    <rPh sb="2" eb="4">
      <t>カモク</t>
    </rPh>
    <phoneticPr fontId="1"/>
  </si>
  <si>
    <t>保険代理店</t>
    <rPh sb="0" eb="2">
      <t>ホケン</t>
    </rPh>
    <rPh sb="2" eb="5">
      <t>ダイリテン</t>
    </rPh>
    <phoneticPr fontId="1"/>
  </si>
  <si>
    <t>実費--公共交通機関利用
1,000円--自家用車利用</t>
    <rPh sb="0" eb="2">
      <t>ジッピ</t>
    </rPh>
    <rPh sb="4" eb="6">
      <t>コウキョウ</t>
    </rPh>
    <rPh sb="6" eb="8">
      <t>コウツウ</t>
    </rPh>
    <rPh sb="8" eb="10">
      <t>キカン</t>
    </rPh>
    <rPh sb="10" eb="12">
      <t>リヨウ</t>
    </rPh>
    <rPh sb="18" eb="19">
      <t>エン</t>
    </rPh>
    <rPh sb="21" eb="25">
      <t>ジカヨウシャ</t>
    </rPh>
    <rPh sb="25" eb="27">
      <t>リヨウ</t>
    </rPh>
    <phoneticPr fontId="1"/>
  </si>
  <si>
    <t>上記各経費項目に属さない支払い</t>
    <rPh sb="0" eb="2">
      <t>ジョウキ</t>
    </rPh>
    <rPh sb="2" eb="5">
      <t>カクケイヒ</t>
    </rPh>
    <rPh sb="5" eb="7">
      <t>コウモク</t>
    </rPh>
    <rPh sb="8" eb="9">
      <t>ゾク</t>
    </rPh>
    <rPh sb="12" eb="14">
      <t>シハラ</t>
    </rPh>
    <phoneticPr fontId="1"/>
  </si>
  <si>
    <t>都度</t>
    <phoneticPr fontId="1"/>
  </si>
  <si>
    <t>5,000〜12,000</t>
    <phoneticPr fontId="1"/>
  </si>
  <si>
    <t>講師謝金</t>
    <rPh sb="0" eb="2">
      <t>コウシ</t>
    </rPh>
    <rPh sb="2" eb="4">
      <t>シャキン</t>
    </rPh>
    <phoneticPr fontId="1"/>
  </si>
  <si>
    <t>高速道路・有料道路・駐車場の費用（2回、2台まで）</t>
    <rPh sb="0" eb="2">
      <t>コウソク</t>
    </rPh>
    <rPh sb="2" eb="4">
      <t>ドウロ</t>
    </rPh>
    <rPh sb="5" eb="7">
      <t>ユウリョウ</t>
    </rPh>
    <rPh sb="7" eb="9">
      <t>ドウロ</t>
    </rPh>
    <rPh sb="10" eb="12">
      <t>チュウシャ</t>
    </rPh>
    <rPh sb="12" eb="13">
      <t>ジョウ</t>
    </rPh>
    <rPh sb="14" eb="16">
      <t>ヒヨウ</t>
    </rPh>
    <rPh sb="18" eb="19">
      <t>カイ</t>
    </rPh>
    <rPh sb="21" eb="22">
      <t>ダイ</t>
    </rPh>
    <phoneticPr fontId="1"/>
  </si>
  <si>
    <t>FICの森</t>
    <rPh sb="4" eb="5">
      <t>モリ</t>
    </rPh>
    <phoneticPr fontId="1"/>
  </si>
  <si>
    <t>各講座で使用する会議室等の使用料</t>
    <phoneticPr fontId="1"/>
  </si>
  <si>
    <t>講座等で受講者等に配布する資料のコピー代、図書購入費</t>
    <rPh sb="21" eb="23">
      <t>トショ</t>
    </rPh>
    <rPh sb="23" eb="25">
      <t>コウニュウ</t>
    </rPh>
    <rPh sb="25" eb="26">
      <t>ヒ</t>
    </rPh>
    <phoneticPr fontId="1"/>
  </si>
  <si>
    <t>手当</t>
    <rPh sb="0" eb="2">
      <t>テア</t>
    </rPh>
    <phoneticPr fontId="1"/>
  </si>
  <si>
    <t>手当・経費区分</t>
    <rPh sb="0" eb="2">
      <t>テアテ</t>
    </rPh>
    <rPh sb="3" eb="5">
      <t>ケイヒ</t>
    </rPh>
    <rPh sb="5" eb="7">
      <t>クブン</t>
    </rPh>
    <phoneticPr fontId="1"/>
  </si>
  <si>
    <t>区分</t>
    <rPh sb="0" eb="2">
      <t>クブン</t>
    </rPh>
    <phoneticPr fontId="1"/>
  </si>
  <si>
    <t>会費</t>
    <rPh sb="0" eb="2">
      <t>カイヒ</t>
    </rPh>
    <phoneticPr fontId="1"/>
  </si>
  <si>
    <t>正会員受取会費</t>
    <rPh sb="0" eb="3">
      <t>セイカイイン</t>
    </rPh>
    <rPh sb="3" eb="5">
      <t>ウケトリ</t>
    </rPh>
    <rPh sb="5" eb="7">
      <t>カイヒ</t>
    </rPh>
    <phoneticPr fontId="1"/>
  </si>
  <si>
    <t>助成金</t>
    <rPh sb="0" eb="2">
      <t>ジョセイ</t>
    </rPh>
    <rPh sb="2" eb="3">
      <t>キン</t>
    </rPh>
    <phoneticPr fontId="1"/>
  </si>
  <si>
    <t>事業収入</t>
    <rPh sb="0" eb="2">
      <t>ジギョウ</t>
    </rPh>
    <rPh sb="2" eb="4">
      <t>シュウニュウ</t>
    </rPh>
    <phoneticPr fontId="1"/>
  </si>
  <si>
    <t>受講料</t>
    <rPh sb="0" eb="3">
      <t>ジュコウリョウ</t>
    </rPh>
    <phoneticPr fontId="1"/>
  </si>
  <si>
    <t>北総部会</t>
    <rPh sb="0" eb="2">
      <t>ホクソウ</t>
    </rPh>
    <rPh sb="2" eb="4">
      <t>ブカイ</t>
    </rPh>
    <phoneticPr fontId="1"/>
  </si>
  <si>
    <t>中央部会</t>
    <rPh sb="0" eb="2">
      <t>チュウオウ</t>
    </rPh>
    <rPh sb="2" eb="4">
      <t>ブカイ</t>
    </rPh>
    <phoneticPr fontId="1"/>
  </si>
  <si>
    <t>南総部会</t>
    <rPh sb="0" eb="2">
      <t>ナンソウ</t>
    </rPh>
    <rPh sb="2" eb="4">
      <t>ブカイ</t>
    </rPh>
    <phoneticPr fontId="1"/>
  </si>
  <si>
    <t>都度定める</t>
    <rPh sb="0" eb="2">
      <t>ツド</t>
    </rPh>
    <rPh sb="2" eb="3">
      <t>サダ</t>
    </rPh>
    <phoneticPr fontId="1"/>
  </si>
  <si>
    <t>野外講座受講料は、貸し切りバスなどの交通費、駐車料、入場料、保険料、資料、講師謝礼などの経費と講座の運営に当たり発生する事務運営、事務消耗、講座案内、事前の調査費などの応分な経費を補えるものとし、講座毎に決定されるものとする</t>
    <rPh sb="0" eb="2">
      <t>ヤガイ</t>
    </rPh>
    <rPh sb="2" eb="4">
      <t>コウザ</t>
    </rPh>
    <rPh sb="4" eb="7">
      <t>ジュコウリョウ</t>
    </rPh>
    <phoneticPr fontId="1"/>
  </si>
  <si>
    <t>注1</t>
    <rPh sb="0" eb="1">
      <t>チュウ</t>
    </rPh>
    <phoneticPr fontId="1"/>
  </si>
  <si>
    <t>算定根拠は注1参照</t>
    <rPh sb="0" eb="2">
      <t>サンテイ</t>
    </rPh>
    <rPh sb="2" eb="4">
      <t>コンキョ</t>
    </rPh>
    <rPh sb="5" eb="6">
      <t>チュウ</t>
    </rPh>
    <rPh sb="7" eb="9">
      <t>サンショウ</t>
    </rPh>
    <phoneticPr fontId="1"/>
  </si>
  <si>
    <t>注2</t>
    <rPh sb="0" eb="1">
      <t>チュウ</t>
    </rPh>
    <phoneticPr fontId="1"/>
  </si>
  <si>
    <t>8,000
6,000
1,500</t>
    <phoneticPr fontId="1"/>
  </si>
  <si>
    <t>500
無料</t>
    <rPh sb="4" eb="6">
      <t>ムリョウ</t>
    </rPh>
    <phoneticPr fontId="1"/>
  </si>
  <si>
    <t>無料</t>
    <rPh sb="0" eb="2">
      <t>ムリョウ</t>
    </rPh>
    <phoneticPr fontId="1"/>
  </si>
  <si>
    <t>500
無料
都度定める</t>
    <rPh sb="4" eb="6">
      <t>ムリョウ</t>
    </rPh>
    <rPh sb="7" eb="9">
      <t>ツド</t>
    </rPh>
    <rPh sb="9" eb="10">
      <t>サダ</t>
    </rPh>
    <phoneticPr fontId="1"/>
  </si>
  <si>
    <t>立替え支払者又はバス会社</t>
    <rPh sb="0" eb="1">
      <t>タ</t>
    </rPh>
    <rPh sb="1" eb="2">
      <t>カ</t>
    </rPh>
    <rPh sb="3" eb="5">
      <t>シハライ</t>
    </rPh>
    <rPh sb="5" eb="6">
      <t>シャ</t>
    </rPh>
    <rPh sb="6" eb="7">
      <t>マタ</t>
    </rPh>
    <rPh sb="10" eb="12">
      <t>ガイシャ</t>
    </rPh>
    <phoneticPr fontId="1"/>
  </si>
  <si>
    <t>全回(5回）での合計金額は5000円を超えないようにする。1～3回は1500円、4回目500円、5回目0円。</t>
    <rPh sb="0" eb="1">
      <t>ゼン</t>
    </rPh>
    <rPh sb="1" eb="2">
      <t>カイ</t>
    </rPh>
    <rPh sb="4" eb="5">
      <t>カイ</t>
    </rPh>
    <rPh sb="8" eb="10">
      <t>ゴウケイ</t>
    </rPh>
    <rPh sb="10" eb="12">
      <t>キンガク</t>
    </rPh>
    <rPh sb="17" eb="18">
      <t>エン</t>
    </rPh>
    <rPh sb="19" eb="20">
      <t>コ</t>
    </rPh>
    <rPh sb="32" eb="33">
      <t>カイ</t>
    </rPh>
    <rPh sb="38" eb="39">
      <t>エン</t>
    </rPh>
    <rPh sb="41" eb="43">
      <t>カイメ</t>
    </rPh>
    <rPh sb="46" eb="47">
      <t>エン</t>
    </rPh>
    <rPh sb="49" eb="51">
      <t>カイメ</t>
    </rPh>
    <rPh sb="52" eb="53">
      <t>エン</t>
    </rPh>
    <phoneticPr fontId="1"/>
  </si>
  <si>
    <t>全回(8回）一括払い
全回(6回）一括払い(オンラインセミナーのみ）
1回毎支払い</t>
    <rPh sb="0" eb="1">
      <t>ゼン</t>
    </rPh>
    <rPh sb="1" eb="2">
      <t>カイ</t>
    </rPh>
    <rPh sb="4" eb="5">
      <t>カイ</t>
    </rPh>
    <rPh sb="6" eb="8">
      <t>イッカツ</t>
    </rPh>
    <rPh sb="8" eb="9">
      <t>ハラ</t>
    </rPh>
    <rPh sb="11" eb="12">
      <t>ゼン</t>
    </rPh>
    <rPh sb="12" eb="13">
      <t>カイ</t>
    </rPh>
    <rPh sb="15" eb="16">
      <t>カイ</t>
    </rPh>
    <rPh sb="17" eb="19">
      <t>イッカツ</t>
    </rPh>
    <rPh sb="19" eb="20">
      <t>バラ</t>
    </rPh>
    <phoneticPr fontId="1"/>
  </si>
  <si>
    <t>担当部門</t>
    <rPh sb="0" eb="2">
      <t>タントウ</t>
    </rPh>
    <rPh sb="2" eb="4">
      <t>ブモン</t>
    </rPh>
    <phoneticPr fontId="1"/>
  </si>
  <si>
    <t>条件等、備考</t>
    <rPh sb="0" eb="2">
      <t>ジョウケン</t>
    </rPh>
    <rPh sb="2" eb="3">
      <t>トウ</t>
    </rPh>
    <rPh sb="4" eb="6">
      <t>ビコウ</t>
    </rPh>
    <phoneticPr fontId="1"/>
  </si>
  <si>
    <t>公的受取補助金等</t>
  </si>
  <si>
    <t>民間受取助成金等</t>
    <rPh sb="0" eb="2">
      <t>ミンカン</t>
    </rPh>
    <rPh sb="2" eb="4">
      <t>ウケトリ</t>
    </rPh>
    <rPh sb="4" eb="7">
      <t>ジョセイキン</t>
    </rPh>
    <rPh sb="7" eb="8">
      <t>トウ</t>
    </rPh>
    <phoneticPr fontId="1"/>
  </si>
  <si>
    <t>各契約による</t>
    <rPh sb="0" eb="1">
      <t>カク</t>
    </rPh>
    <rPh sb="1" eb="3">
      <t>ケイヤク</t>
    </rPh>
    <phoneticPr fontId="1"/>
  </si>
  <si>
    <t>受託収入</t>
    <rPh sb="0" eb="4">
      <t>ジュタクシュウニュウ</t>
    </rPh>
    <phoneticPr fontId="1"/>
  </si>
  <si>
    <t>受託事業部
地域部会</t>
    <rPh sb="0" eb="4">
      <t>ジュタクジギョウ</t>
    </rPh>
    <rPh sb="4" eb="5">
      <t>ブ</t>
    </rPh>
    <rPh sb="6" eb="10">
      <t>チイキブカイ</t>
    </rPh>
    <phoneticPr fontId="1"/>
  </si>
  <si>
    <t>ＦICに受託料が全額納入される場合</t>
    <rPh sb="4" eb="7">
      <t>ジュタクリョウ</t>
    </rPh>
    <rPh sb="8" eb="10">
      <t>ゼンガク</t>
    </rPh>
    <rPh sb="10" eb="12">
      <t>ノウニュウ</t>
    </rPh>
    <rPh sb="15" eb="17">
      <t>バアイ</t>
    </rPh>
    <phoneticPr fontId="1"/>
  </si>
  <si>
    <t>本部</t>
    <rPh sb="0" eb="2">
      <t>ホンブ</t>
    </rPh>
    <phoneticPr fontId="1"/>
  </si>
  <si>
    <t>交渉担当者</t>
    <rPh sb="0" eb="2">
      <t>コウショウ</t>
    </rPh>
    <rPh sb="2" eb="5">
      <t>タントウシャ</t>
    </rPh>
    <phoneticPr fontId="1"/>
  </si>
  <si>
    <t>受託事業部、地域部会
本部</t>
    <rPh sb="0" eb="2">
      <t>ジュタク</t>
    </rPh>
    <rPh sb="2" eb="4">
      <t>ジギョウ</t>
    </rPh>
    <rPh sb="4" eb="5">
      <t>ブ</t>
    </rPh>
    <rPh sb="6" eb="10">
      <t>チイキブカイ</t>
    </rPh>
    <rPh sb="11" eb="13">
      <t>ホンブ</t>
    </rPh>
    <phoneticPr fontId="1"/>
  </si>
  <si>
    <t>委託先、実施者との打ち合わせに掛かる交通費    　　　　　　　　　　　　　　講座（イベント）実施責任者との打ち合わせ、調整</t>
    <rPh sb="15" eb="16">
      <t>カ</t>
    </rPh>
    <rPh sb="18" eb="21">
      <t>コウツウヒ</t>
    </rPh>
    <rPh sb="39" eb="41">
      <t>コウザ</t>
    </rPh>
    <rPh sb="47" eb="49">
      <t>ジッシ</t>
    </rPh>
    <rPh sb="49" eb="52">
      <t>セキニンシャ</t>
    </rPh>
    <rPh sb="54" eb="55">
      <t>ウ</t>
    </rPh>
    <rPh sb="56" eb="57">
      <t>ア</t>
    </rPh>
    <rPh sb="60" eb="62">
      <t>チョウセイ</t>
    </rPh>
    <phoneticPr fontId="1"/>
  </si>
  <si>
    <t>受託料の中から、交通費（実費相当）を支払う</t>
    <rPh sb="0" eb="8">
      <t>ジュタクリョウ</t>
    </rPh>
    <rPh sb="8" eb="11">
      <t>コウツウヒ</t>
    </rPh>
    <rPh sb="12" eb="14">
      <t>ジッピ</t>
    </rPh>
    <rPh sb="14" eb="16">
      <t>ソウトウ</t>
    </rPh>
    <rPh sb="18" eb="20">
      <t>シハラ</t>
    </rPh>
    <phoneticPr fontId="1"/>
  </si>
  <si>
    <t>年1回、３月</t>
    <rPh sb="0" eb="1">
      <t>ネン</t>
    </rPh>
    <rPh sb="2" eb="3">
      <t>カイ</t>
    </rPh>
    <rPh sb="5" eb="6">
      <t>ガツ</t>
    </rPh>
    <phoneticPr fontId="1"/>
  </si>
  <si>
    <t>宿泊研修の場合原則として１日当たり500円
オンラインセミナー</t>
    <rPh sb="0" eb="4">
      <t>シュクハクケンシュウ</t>
    </rPh>
    <rPh sb="5" eb="7">
      <t>バアイ</t>
    </rPh>
    <rPh sb="7" eb="9">
      <t>ゲンソク</t>
    </rPh>
    <rPh sb="13" eb="15">
      <t>ニチア</t>
    </rPh>
    <rPh sb="20" eb="21">
      <t>エン</t>
    </rPh>
    <phoneticPr fontId="1"/>
  </si>
  <si>
    <t>3月、9月</t>
    <rPh sb="1" eb="2">
      <t>ガツ</t>
    </rPh>
    <rPh sb="4" eb="5">
      <t>ガツ</t>
    </rPh>
    <phoneticPr fontId="1"/>
  </si>
  <si>
    <t>年2回、終了後一括</t>
    <rPh sb="0" eb="1">
      <t>ネン</t>
    </rPh>
    <rPh sb="2" eb="3">
      <t>カイ</t>
    </rPh>
    <rPh sb="4" eb="7">
      <t>シュウリョウゴ</t>
    </rPh>
    <rPh sb="7" eb="9">
      <t>イッカツ</t>
    </rPh>
    <phoneticPr fontId="1"/>
  </si>
  <si>
    <t>個人が受託料を受け取り、FICに間接費相当分を支払う場合</t>
    <rPh sb="0" eb="2">
      <t>コジン</t>
    </rPh>
    <rPh sb="3" eb="6">
      <t>ジュタクリョウ</t>
    </rPh>
    <rPh sb="7" eb="8">
      <t>ウ</t>
    </rPh>
    <rPh sb="9" eb="10">
      <t>ト</t>
    </rPh>
    <rPh sb="16" eb="22">
      <t>カンセツヒソウトウブン</t>
    </rPh>
    <rPh sb="23" eb="25">
      <t>シハラ</t>
    </rPh>
    <rPh sb="26" eb="28">
      <t>バアイ</t>
    </rPh>
    <phoneticPr fontId="1"/>
  </si>
  <si>
    <t>定例会等会員対象の事業</t>
    <rPh sb="0" eb="3">
      <t>テイレイカイ</t>
    </rPh>
    <rPh sb="2" eb="3">
      <t>カイ</t>
    </rPh>
    <rPh sb="3" eb="4">
      <t>トウ</t>
    </rPh>
    <rPh sb="4" eb="6">
      <t>カイイン</t>
    </rPh>
    <rPh sb="6" eb="8">
      <t>タイショウ</t>
    </rPh>
    <rPh sb="9" eb="11">
      <t>ジギョウ</t>
    </rPh>
    <phoneticPr fontId="1"/>
  </si>
  <si>
    <t>室内座学講座
オンラインセミナー
野外での講座（地域部会の協力を得て実施するもの）</t>
    <rPh sb="0" eb="2">
      <t>シツナイ</t>
    </rPh>
    <rPh sb="2" eb="6">
      <t>ザガクコウザ</t>
    </rPh>
    <rPh sb="17" eb="19">
      <t>ヤガイ</t>
    </rPh>
    <rPh sb="21" eb="23">
      <t>コウザ</t>
    </rPh>
    <rPh sb="24" eb="28">
      <t>チイキブカイ</t>
    </rPh>
    <rPh sb="29" eb="31">
      <t>キョウリョク</t>
    </rPh>
    <rPh sb="32" eb="33">
      <t>エ</t>
    </rPh>
    <rPh sb="34" eb="36">
      <t>ジッシ</t>
    </rPh>
    <phoneticPr fontId="1"/>
  </si>
  <si>
    <t>準会員受取会費</t>
    <rPh sb="0" eb="3">
      <t>ジュンカイイン</t>
    </rPh>
    <rPh sb="3" eb="5">
      <t>ウケトリ</t>
    </rPh>
    <rPh sb="5" eb="7">
      <t>カイヒ</t>
    </rPh>
    <phoneticPr fontId="1"/>
  </si>
  <si>
    <t>（注2）</t>
    <rPh sb="1" eb="2">
      <t>チュウ</t>
    </rPh>
    <phoneticPr fontId="1"/>
  </si>
  <si>
    <t>東大演習林パトロール、緑の少年団、緑推海岸林保全活動などが対象(計算根拠は注2に記載）</t>
    <rPh sb="0" eb="4">
      <t>トウダイエンシュウ</t>
    </rPh>
    <rPh sb="4" eb="5">
      <t>リン</t>
    </rPh>
    <rPh sb="11" eb="12">
      <t>ミドリ</t>
    </rPh>
    <rPh sb="13" eb="16">
      <t>ショウネンダン</t>
    </rPh>
    <rPh sb="17" eb="18">
      <t>ミドリ</t>
    </rPh>
    <rPh sb="18" eb="19">
      <t>スイ</t>
    </rPh>
    <rPh sb="19" eb="21">
      <t>カイガン</t>
    </rPh>
    <rPh sb="21" eb="22">
      <t>ハヤシ</t>
    </rPh>
    <rPh sb="22" eb="24">
      <t>ホゼン</t>
    </rPh>
    <rPh sb="24" eb="26">
      <t>カツドウ</t>
    </rPh>
    <rPh sb="29" eb="31">
      <t>タイショウ</t>
    </rPh>
    <rPh sb="32" eb="34">
      <t>ケイサン</t>
    </rPh>
    <rPh sb="34" eb="36">
      <t>コンキョ</t>
    </rPh>
    <rPh sb="37" eb="38">
      <t>チュウ</t>
    </rPh>
    <rPh sb="40" eb="42">
      <t>キサイ</t>
    </rPh>
    <phoneticPr fontId="1"/>
  </si>
  <si>
    <t>(注1）</t>
    <rPh sb="1" eb="2">
      <t>チュウ</t>
    </rPh>
    <phoneticPr fontId="1"/>
  </si>
  <si>
    <t>東大演習林パトロール（鴨川市）、みどりの少年団講師（夷隅郡大多喜町）、緑化推進委員会主催海岸林保全活動（九十九里海岸）に参加する講師やスタッフに対しては、交通費として一人2,000円を上限として支給する。これはこれら事業の会場が、多くのFIC会員の居住地から遠く交通費が高額（例えば、千葉駅と安房鴨川駅の往復運賃は、3380円）なためである。</t>
    <rPh sb="92" eb="94">
      <t>ジョウゲン</t>
    </rPh>
    <rPh sb="154" eb="156">
      <t>ウンチン</t>
    </rPh>
    <phoneticPr fontId="1"/>
  </si>
  <si>
    <t>給与＝役員報酬・業務手当    源泉税率：3.063％</t>
  </si>
  <si>
    <t>月額表による算定：年間を通じて遂行した業務に対する報酬・業務手当</t>
  </si>
  <si>
    <t>金額合計</t>
  </si>
  <si>
    <t>支払金額</t>
  </si>
  <si>
    <t>源泉税額</t>
  </si>
  <si>
    <t>日額表による算定：イベント等、単発的に発生する受付手当など</t>
  </si>
  <si>
    <t>注：黄色部分</t>
  </si>
  <si>
    <t>支払金額はほぼ同額ですが、金額合計・税額が異なります。</t>
  </si>
  <si>
    <t>　　</t>
  </si>
  <si>
    <t>報酬＝講師謝金・事前調査費   源泉税率：10.21％</t>
  </si>
  <si>
    <t>（別表1）手当・経費</t>
    <rPh sb="1" eb="3">
      <t>ベッピョウ</t>
    </rPh>
    <rPh sb="5" eb="7">
      <t>テアテ</t>
    </rPh>
    <rPh sb="8" eb="10">
      <t>ケイヒ</t>
    </rPh>
    <phoneticPr fontId="1"/>
  </si>
  <si>
    <t>（別表2）収入</t>
    <rPh sb="1" eb="2">
      <t>ベツ</t>
    </rPh>
    <rPh sb="2" eb="3">
      <t>ヒョウ</t>
    </rPh>
    <rPh sb="5" eb="7">
      <t>シュウニュウ</t>
    </rPh>
    <phoneticPr fontId="1"/>
  </si>
  <si>
    <t>合計金額は同じですが、支払額・源泉税額が異なります。</t>
  </si>
  <si>
    <t>（別表3-1）源泉税額早見表（1）</t>
    <rPh sb="1" eb="3">
      <t>ベッピョウ</t>
    </rPh>
    <rPh sb="7" eb="14">
      <t>ゲンセンゼイガクハヤミヒョウ</t>
    </rPh>
    <phoneticPr fontId="1"/>
  </si>
  <si>
    <t>（別表3-2）源泉税額早見表（2）</t>
    <rPh sb="1" eb="3">
      <t>ベッピョウ</t>
    </rPh>
    <rPh sb="7" eb="14">
      <t>ゲンセンゼイガクハヤミヒョウ</t>
    </rPh>
    <phoneticPr fontId="1"/>
  </si>
  <si>
    <t>源泉徴収税額は別表3-1「減税税額早見表（1）」を参照。但し手当に対する源泉税徴収に伴う事務処理負担軽減のため、源泉税差し引き後の支払額が100円単位になるよう、支払額を多少増減させることが出来るものとする。この場合の具体的な支払額と源泉徴収額は別表3-2「減税税額早見表（2）」を参照のこと。</t>
    <rPh sb="7" eb="9">
      <t>ベッピョウ</t>
    </rPh>
    <rPh sb="25" eb="27">
      <t>サンショウ</t>
    </rPh>
    <rPh sb="28" eb="29">
      <t>タダ</t>
    </rPh>
    <rPh sb="30" eb="32">
      <t>テアテ</t>
    </rPh>
    <rPh sb="33" eb="34">
      <t>タイ</t>
    </rPh>
    <rPh sb="36" eb="38">
      <t>ゲンセン</t>
    </rPh>
    <rPh sb="38" eb="39">
      <t>ゼイ</t>
    </rPh>
    <rPh sb="39" eb="41">
      <t>チョウシュウ</t>
    </rPh>
    <rPh sb="42" eb="43">
      <t>トモナ</t>
    </rPh>
    <rPh sb="44" eb="46">
      <t>ジム</t>
    </rPh>
    <rPh sb="46" eb="48">
      <t>ショリ</t>
    </rPh>
    <rPh sb="48" eb="50">
      <t>フタン</t>
    </rPh>
    <rPh sb="50" eb="52">
      <t>ケイゲン</t>
    </rPh>
    <rPh sb="56" eb="58">
      <t>ゲンセン</t>
    </rPh>
    <rPh sb="58" eb="59">
      <t>ゼイ</t>
    </rPh>
    <rPh sb="59" eb="60">
      <t>サ</t>
    </rPh>
    <rPh sb="61" eb="62">
      <t>ヒ</t>
    </rPh>
    <rPh sb="63" eb="64">
      <t>ゴ</t>
    </rPh>
    <rPh sb="65" eb="67">
      <t>シハライ</t>
    </rPh>
    <rPh sb="67" eb="68">
      <t>ガク</t>
    </rPh>
    <rPh sb="72" eb="73">
      <t>エン</t>
    </rPh>
    <rPh sb="73" eb="75">
      <t>タンイ</t>
    </rPh>
    <rPh sb="81" eb="83">
      <t>シハライ</t>
    </rPh>
    <rPh sb="83" eb="84">
      <t>ガク</t>
    </rPh>
    <rPh sb="85" eb="87">
      <t>タショウ</t>
    </rPh>
    <rPh sb="87" eb="89">
      <t>ゾウゲン</t>
    </rPh>
    <rPh sb="95" eb="97">
      <t>デキ</t>
    </rPh>
    <rPh sb="106" eb="108">
      <t>バアイ</t>
    </rPh>
    <rPh sb="109" eb="112">
      <t>グタイテキ</t>
    </rPh>
    <rPh sb="113" eb="116">
      <t>シハライガク</t>
    </rPh>
    <rPh sb="117" eb="122">
      <t>ゲンセンチョウシュウガク</t>
    </rPh>
    <rPh sb="123" eb="125">
      <t>ベッピョウ</t>
    </rPh>
    <rPh sb="129" eb="133">
      <t>ゲンゼイゼイガク</t>
    </rPh>
    <rPh sb="133" eb="136">
      <t>ハヤミヒョウ</t>
    </rPh>
    <rPh sb="141" eb="143">
      <t>サンショウ</t>
    </rPh>
    <phoneticPr fontId="1"/>
  </si>
  <si>
    <t>緑を楽しむ講座
（千葉、習志野、柏）</t>
    <rPh sb="0" eb="1">
      <t>ミドリ</t>
    </rPh>
    <rPh sb="2" eb="3">
      <t>タノ</t>
    </rPh>
    <rPh sb="5" eb="7">
      <t>コウザ</t>
    </rPh>
    <rPh sb="9" eb="11">
      <t>チバ</t>
    </rPh>
    <rPh sb="12" eb="15">
      <t>ナラシノ</t>
    </rPh>
    <rPh sb="16" eb="17">
      <t>カシワ</t>
    </rPh>
    <phoneticPr fontId="1"/>
  </si>
  <si>
    <t>講座理事が認めた者</t>
    <rPh sb="0" eb="4">
      <t>コウザリジ</t>
    </rPh>
    <rPh sb="5" eb="6">
      <t>ミト</t>
    </rPh>
    <rPh sb="8" eb="9">
      <t>モノ</t>
    </rPh>
    <phoneticPr fontId="1"/>
  </si>
  <si>
    <t>受託事業部</t>
    <rPh sb="0" eb="2">
      <t>ジュタク</t>
    </rPh>
    <rPh sb="2" eb="4">
      <t>ジギョウ</t>
    </rPh>
    <rPh sb="4" eb="5">
      <t>ブ</t>
    </rPh>
    <phoneticPr fontId="1"/>
  </si>
  <si>
    <t>ＦICの森車両提供者（一人での自家用車参加を除く）</t>
    <rPh sb="4" eb="5">
      <t>モリ</t>
    </rPh>
    <rPh sb="5" eb="10">
      <t>シャリョウテイキョウシャ</t>
    </rPh>
    <rPh sb="11" eb="13">
      <t>ヒトリ</t>
    </rPh>
    <rPh sb="15" eb="19">
      <t>ジカヨウシャ</t>
    </rPh>
    <rPh sb="19" eb="21">
      <t>サンカ</t>
    </rPh>
    <rPh sb="22" eb="23">
      <t>ノゾ</t>
    </rPh>
    <phoneticPr fontId="1"/>
  </si>
  <si>
    <t>ガソリン代+高速代の実費を同乗者負担金を考慮してFICから交通費として支払う。</t>
    <rPh sb="4" eb="5">
      <t>ダイ</t>
    </rPh>
    <rPh sb="6" eb="9">
      <t>コウソクダイ</t>
    </rPh>
    <rPh sb="10" eb="12">
      <t>ジッピ</t>
    </rPh>
    <rPh sb="13" eb="19">
      <t>ドウジョウシャフタンキン</t>
    </rPh>
    <rPh sb="20" eb="22">
      <t>コウリョ</t>
    </rPh>
    <rPh sb="24" eb="26">
      <t>シハラ</t>
    </rPh>
    <phoneticPr fontId="1"/>
  </si>
  <si>
    <t>講座実施の都度</t>
    <rPh sb="0" eb="4">
      <t>コウザジッシ</t>
    </rPh>
    <rPh sb="5" eb="7">
      <t>ツド</t>
    </rPh>
    <phoneticPr fontId="1"/>
  </si>
  <si>
    <t>1人年額5000円、千葉4名、習志野3名、柏5名、迄設置可能、担当理事は除く</t>
    <rPh sb="1" eb="2">
      <t>ニン</t>
    </rPh>
    <rPh sb="2" eb="4">
      <t>ネンガク</t>
    </rPh>
    <rPh sb="8" eb="9">
      <t>エン</t>
    </rPh>
    <rPh sb="10" eb="12">
      <t>チバ</t>
    </rPh>
    <rPh sb="13" eb="14">
      <t>メイ</t>
    </rPh>
    <rPh sb="15" eb="18">
      <t>ナラシノ</t>
    </rPh>
    <rPh sb="19" eb="20">
      <t>メイ</t>
    </rPh>
    <rPh sb="21" eb="22">
      <t>カシワ</t>
    </rPh>
    <rPh sb="23" eb="24">
      <t>メイ</t>
    </rPh>
    <rPh sb="25" eb="26">
      <t>マデ</t>
    </rPh>
    <rPh sb="26" eb="28">
      <t>セッチ</t>
    </rPh>
    <rPh sb="28" eb="30">
      <t>カノウ</t>
    </rPh>
    <rPh sb="31" eb="33">
      <t>タントウ</t>
    </rPh>
    <rPh sb="33" eb="35">
      <t>リジ</t>
    </rPh>
    <rPh sb="36" eb="37">
      <t>ノゾ</t>
    </rPh>
    <phoneticPr fontId="1"/>
  </si>
  <si>
    <t>役員等（理事長・副理事長・理事・監事・顧問）に対する手当は、当該年度内の在任期間に応じて算定する。</t>
    <phoneticPr fontId="1"/>
  </si>
  <si>
    <t>材料費</t>
    <rPh sb="0" eb="3">
      <t>ザイリョウヒ</t>
    </rPh>
    <phoneticPr fontId="1"/>
  </si>
  <si>
    <t>講座で使用するクラフト材料など</t>
    <rPh sb="0" eb="2">
      <t>コウザ</t>
    </rPh>
    <rPh sb="3" eb="5">
      <t>シヨウ</t>
    </rPh>
    <rPh sb="11" eb="13">
      <t>ザイリョウ</t>
    </rPh>
    <phoneticPr fontId="1"/>
  </si>
  <si>
    <t xml:space="preserve">2,000〜5,000円
</t>
    <rPh sb="11" eb="12">
      <t>エン</t>
    </rPh>
    <phoneticPr fontId="1"/>
  </si>
  <si>
    <t>下見交通費（2回まで、６人まで）
支払い基準、算出根拠は野外講座規程類に定める</t>
    <rPh sb="0" eb="2">
      <t>シタミ</t>
    </rPh>
    <rPh sb="2" eb="5">
      <t>コウツウヒ</t>
    </rPh>
    <rPh sb="7" eb="8">
      <t>カイ</t>
    </rPh>
    <rPh sb="12" eb="13">
      <t>ニン</t>
    </rPh>
    <rPh sb="17" eb="19">
      <t>シハラ</t>
    </rPh>
    <rPh sb="20" eb="22">
      <t>キジュン</t>
    </rPh>
    <rPh sb="23" eb="25">
      <t>サンシュツ</t>
    </rPh>
    <rPh sb="25" eb="27">
      <t>コンキョ</t>
    </rPh>
    <rPh sb="28" eb="30">
      <t>ヤガイ</t>
    </rPh>
    <rPh sb="30" eb="32">
      <t>コウザ</t>
    </rPh>
    <rPh sb="32" eb="34">
      <t>キテイ</t>
    </rPh>
    <rPh sb="34" eb="35">
      <t>ルイ</t>
    </rPh>
    <rPh sb="36" eb="37">
      <t>サダ</t>
    </rPh>
    <phoneticPr fontId="1"/>
  </si>
  <si>
    <t>ステップアップ講座</t>
    <rPh sb="7" eb="9">
      <t>コウザ</t>
    </rPh>
    <phoneticPr fontId="1"/>
  </si>
  <si>
    <t>実費</t>
    <rPh sb="0" eb="2">
      <t>ジッピ</t>
    </rPh>
    <phoneticPr fontId="1"/>
  </si>
  <si>
    <t>会場費支払いのための交通費</t>
    <rPh sb="0" eb="2">
      <t>カイジョウ</t>
    </rPh>
    <rPh sb="2" eb="3">
      <t>ヒ</t>
    </rPh>
    <rPh sb="3" eb="5">
      <t>シハラ</t>
    </rPh>
    <rPh sb="10" eb="13">
      <t>コウツウヒ</t>
    </rPh>
    <phoneticPr fontId="1"/>
  </si>
  <si>
    <t>会場費支払い者</t>
    <rPh sb="0" eb="2">
      <t>カイジョウ</t>
    </rPh>
    <rPh sb="2" eb="3">
      <t>ヒ</t>
    </rPh>
    <rPh sb="3" eb="5">
      <t>シハラ</t>
    </rPh>
    <rPh sb="6" eb="7">
      <t>シャ</t>
    </rPh>
    <phoneticPr fontId="1"/>
  </si>
  <si>
    <t>理事の業務を複数兼務しても加算は行わない</t>
    <rPh sb="0" eb="2">
      <t>リジ</t>
    </rPh>
    <rPh sb="3" eb="5">
      <t>ギョウム</t>
    </rPh>
    <rPh sb="6" eb="8">
      <t>フクスウ</t>
    </rPh>
    <rPh sb="8" eb="10">
      <t>ケンム</t>
    </rPh>
    <rPh sb="13" eb="15">
      <t>カサン</t>
    </rPh>
    <rPh sb="16" eb="17">
      <t>オコナ</t>
    </rPh>
    <phoneticPr fontId="1"/>
  </si>
  <si>
    <t>金額(円）(注1）
（源泉税込み）</t>
    <rPh sb="0" eb="2">
      <t>キンガク</t>
    </rPh>
    <rPh sb="3" eb="4">
      <t>エン</t>
    </rPh>
    <rPh sb="6" eb="7">
      <t>チュウ</t>
    </rPh>
    <phoneticPr fontId="1"/>
  </si>
  <si>
    <t>年１回</t>
    <rPh sb="0" eb="1">
      <t>ネン</t>
    </rPh>
    <rPh sb="2" eb="3">
      <t>カイ</t>
    </rPh>
    <phoneticPr fontId="1"/>
  </si>
  <si>
    <t>原則実費払い、但し上限1000円等とする運用も可とする　　　　　　</t>
    <rPh sb="0" eb="2">
      <t>ゲンソク</t>
    </rPh>
    <rPh sb="2" eb="4">
      <t>ジッピ</t>
    </rPh>
    <rPh sb="4" eb="5">
      <t>ハラ</t>
    </rPh>
    <rPh sb="7" eb="8">
      <t>タダ</t>
    </rPh>
    <rPh sb="9" eb="11">
      <t>ジョウゲン</t>
    </rPh>
    <rPh sb="15" eb="16">
      <t>エン</t>
    </rPh>
    <rPh sb="16" eb="17">
      <t>トウ</t>
    </rPh>
    <rPh sb="20" eb="22">
      <t>ウンヨウ</t>
    </rPh>
    <rPh sb="23" eb="24">
      <t>カ</t>
    </rPh>
    <phoneticPr fontId="1"/>
  </si>
  <si>
    <t>当日の講座運営に携わった人、５名以内（各講座マニュアルで定めた人数）</t>
    <rPh sb="0" eb="2">
      <t>トウジツ</t>
    </rPh>
    <rPh sb="3" eb="7">
      <t>コウザウンエイ</t>
    </rPh>
    <rPh sb="8" eb="9">
      <t>タズサ</t>
    </rPh>
    <rPh sb="12" eb="13">
      <t>ヒト</t>
    </rPh>
    <rPh sb="19" eb="22">
      <t>カクコウザ</t>
    </rPh>
    <rPh sb="28" eb="29">
      <t>サダ</t>
    </rPh>
    <rPh sb="31" eb="33">
      <t>ニンズ</t>
    </rPh>
    <phoneticPr fontId="1"/>
  </si>
  <si>
    <t>受託事業</t>
    <rPh sb="0" eb="4">
      <t>ジュタクジギョウ</t>
    </rPh>
    <phoneticPr fontId="1"/>
  </si>
  <si>
    <t>受託金額による</t>
    <rPh sb="0" eb="4">
      <t>ジュタクキンガク</t>
    </rPh>
    <phoneticPr fontId="1"/>
  </si>
  <si>
    <t>講座実施の都度</t>
    <rPh sb="0" eb="2">
      <t>コウザ</t>
    </rPh>
    <rPh sb="2" eb="4">
      <t>ジッシ</t>
    </rPh>
    <phoneticPr fontId="1"/>
  </si>
  <si>
    <t>受託金額により事業担当責任者または各イベントチーフが配分</t>
    <rPh sb="7" eb="9">
      <t>ジギョウ</t>
    </rPh>
    <rPh sb="9" eb="11">
      <t>タントウ</t>
    </rPh>
    <rPh sb="17" eb="18">
      <t>カク</t>
    </rPh>
    <phoneticPr fontId="1"/>
  </si>
  <si>
    <t>チーフ　アシスタント</t>
    <phoneticPr fontId="1"/>
  </si>
  <si>
    <t>受託事業</t>
    <rPh sb="0" eb="2">
      <t>ジュタク</t>
    </rPh>
    <rPh sb="2" eb="4">
      <t>ジギョウ</t>
    </rPh>
    <phoneticPr fontId="1"/>
  </si>
  <si>
    <t>原則実費払い。ただし上限を設けることもできる</t>
    <rPh sb="0" eb="2">
      <t>ゲンソク</t>
    </rPh>
    <rPh sb="2" eb="4">
      <t>ジッピ</t>
    </rPh>
    <rPh sb="4" eb="5">
      <t>ハラ</t>
    </rPh>
    <rPh sb="10" eb="12">
      <t>ジョウゲン</t>
    </rPh>
    <rPh sb="13" eb="14">
      <t>モウ</t>
    </rPh>
    <phoneticPr fontId="1"/>
  </si>
  <si>
    <t>当日の講座運営に携わった人（受付、会計担当者等）に支払う　　　　　　</t>
    <rPh sb="0" eb="2">
      <t>トウジツ</t>
    </rPh>
    <rPh sb="3" eb="7">
      <t>コウザウンエイ</t>
    </rPh>
    <rPh sb="8" eb="9">
      <t>タズサ</t>
    </rPh>
    <rPh sb="12" eb="13">
      <t>ヒト</t>
    </rPh>
    <rPh sb="14" eb="16">
      <t>ウケツケ</t>
    </rPh>
    <rPh sb="17" eb="19">
      <t>カイケイ</t>
    </rPh>
    <rPh sb="19" eb="21">
      <t>タントウ</t>
    </rPh>
    <rPh sb="21" eb="22">
      <t>シャ</t>
    </rPh>
    <rPh sb="22" eb="23">
      <t>トウ</t>
    </rPh>
    <rPh sb="25" eb="27">
      <t>シハラ</t>
    </rPh>
    <phoneticPr fontId="1"/>
  </si>
  <si>
    <t>１０００円等支払い、上限を設けることも可</t>
    <rPh sb="4" eb="5">
      <t>エン</t>
    </rPh>
    <rPh sb="5" eb="6">
      <t>トウ</t>
    </rPh>
    <rPh sb="6" eb="8">
      <t>シハラ</t>
    </rPh>
    <rPh sb="10" eb="12">
      <t>ジョウゲン</t>
    </rPh>
    <rPh sb="13" eb="14">
      <t>モウ</t>
    </rPh>
    <rPh sb="19" eb="20">
      <t>カ</t>
    </rPh>
    <phoneticPr fontId="1"/>
  </si>
  <si>
    <t>理事を補佐する業務担当</t>
    <rPh sb="0" eb="2">
      <t>リジ</t>
    </rPh>
    <rPh sb="3" eb="5">
      <t>ホサ</t>
    </rPh>
    <rPh sb="7" eb="11">
      <t>ギョウムタントウ</t>
    </rPh>
    <phoneticPr fontId="1"/>
  </si>
  <si>
    <t>年1回、3月</t>
    <rPh sb="0" eb="1">
      <t>ネン</t>
    </rPh>
    <rPh sb="2" eb="3">
      <t>カイ</t>
    </rPh>
    <rPh sb="5" eb="6">
      <t>ガツ</t>
    </rPh>
    <phoneticPr fontId="1"/>
  </si>
  <si>
    <t>1人3000円</t>
    <rPh sb="1" eb="2">
      <t>ニン</t>
    </rPh>
    <rPh sb="6" eb="7">
      <t>エン</t>
    </rPh>
    <phoneticPr fontId="1"/>
  </si>
  <si>
    <t>下見1回、本番が対象</t>
    <rPh sb="3" eb="4">
      <t>カイ</t>
    </rPh>
    <rPh sb="8" eb="10">
      <t>タイショウ</t>
    </rPh>
    <phoneticPr fontId="1"/>
  </si>
  <si>
    <t>関係官庁訪問、取材、調査、などの交通費、自家用車利用は1,000円を上限とする。本部要請による会議等参加</t>
    <rPh sb="0" eb="2">
      <t>カンケイ</t>
    </rPh>
    <rPh sb="13" eb="15">
      <t>シュザイ</t>
    </rPh>
    <rPh sb="16" eb="18">
      <t>チョウサコウツウヒ</t>
    </rPh>
    <rPh sb="20" eb="24">
      <t>ジカヨウシャ</t>
    </rPh>
    <rPh sb="24" eb="26">
      <t>リヨウ</t>
    </rPh>
    <rPh sb="28" eb="33">
      <t>000エン</t>
    </rPh>
    <rPh sb="34" eb="36">
      <t>ジョウゲン</t>
    </rPh>
    <phoneticPr fontId="1"/>
  </si>
  <si>
    <t>FIC内部で用いる資料等のコピー代等</t>
    <rPh sb="17" eb="18">
      <t>トウ</t>
    </rPh>
    <phoneticPr fontId="1"/>
  </si>
  <si>
    <t>本部（各講座に賦課）</t>
    <rPh sb="0" eb="2">
      <t>ホンブ</t>
    </rPh>
    <rPh sb="3" eb="6">
      <t>カクコウザ</t>
    </rPh>
    <rPh sb="7" eb="9">
      <t>フカ</t>
    </rPh>
    <phoneticPr fontId="1"/>
  </si>
  <si>
    <t>1回毎支払い、但し注2の条件有り
会員向けオンラインセミナー</t>
    <rPh sb="7" eb="8">
      <t>タダ</t>
    </rPh>
    <rPh sb="9" eb="10">
      <t>チュウ</t>
    </rPh>
    <rPh sb="12" eb="14">
      <t>ジョウケン</t>
    </rPh>
    <rPh sb="14" eb="15">
      <t>ア</t>
    </rPh>
    <rPh sb="17" eb="19">
      <t>カイイン</t>
    </rPh>
    <rPh sb="19" eb="20">
      <t>ム</t>
    </rPh>
    <phoneticPr fontId="1"/>
  </si>
  <si>
    <t>1,500
無料</t>
    <rPh sb="6" eb="8">
      <t>ムリョウ</t>
    </rPh>
    <phoneticPr fontId="1"/>
  </si>
  <si>
    <t>通算2期以内/任意団体と通算して2期(4年）以内とする</t>
    <rPh sb="0" eb="2">
      <t>ツウサン</t>
    </rPh>
    <rPh sb="3" eb="4">
      <t>キ</t>
    </rPh>
    <rPh sb="4" eb="6">
      <t>イナイ</t>
    </rPh>
    <rPh sb="7" eb="9">
      <t>ニンイ</t>
    </rPh>
    <rPh sb="9" eb="11">
      <t>ダンタイ</t>
    </rPh>
    <rPh sb="12" eb="14">
      <t>ツウサン</t>
    </rPh>
    <rPh sb="17" eb="18">
      <t>キ</t>
    </rPh>
    <rPh sb="20" eb="21">
      <t>ネン</t>
    </rPh>
    <rPh sb="22" eb="24">
      <t>イナイ</t>
    </rPh>
    <phoneticPr fontId="1"/>
  </si>
  <si>
    <r>
      <rPr>
        <strike/>
        <sz val="11"/>
        <rFont val="游ゴシック"/>
        <family val="3"/>
        <charset val="128"/>
        <scheme val="minor"/>
      </rPr>
      <t>講座</t>
    </r>
    <r>
      <rPr>
        <sz val="11"/>
        <rFont val="游ゴシック"/>
        <family val="3"/>
        <charset val="128"/>
        <scheme val="minor"/>
      </rPr>
      <t>下下見実施の都度</t>
    </r>
    <rPh sb="0" eb="2">
      <t>コウザ</t>
    </rPh>
    <rPh sb="2" eb="3">
      <t>シタ</t>
    </rPh>
    <rPh sb="3" eb="5">
      <t>シタミ</t>
    </rPh>
    <rPh sb="5" eb="7">
      <t>ジッシ</t>
    </rPh>
    <rPh sb="8" eb="10">
      <t>ツド</t>
    </rPh>
    <phoneticPr fontId="1"/>
  </si>
  <si>
    <r>
      <t>フィールド開拓のために実施する下下見のための交通費　　　　同場所1回3人まで。年度２回</t>
    </r>
    <r>
      <rPr>
        <strike/>
        <sz val="11"/>
        <rFont val="游ゴシック"/>
        <family val="3"/>
        <charset val="128"/>
        <scheme val="minor"/>
      </rPr>
      <t xml:space="preserve"> </t>
    </r>
    <rPh sb="5" eb="7">
      <t>カイタク</t>
    </rPh>
    <rPh sb="11" eb="13">
      <t>ジッシ</t>
    </rPh>
    <rPh sb="15" eb="16">
      <t>シタ</t>
    </rPh>
    <rPh sb="16" eb="18">
      <t>シタミ</t>
    </rPh>
    <rPh sb="22" eb="25">
      <t>コウツウヒ</t>
    </rPh>
    <rPh sb="29" eb="32">
      <t>ドウバショ</t>
    </rPh>
    <rPh sb="33" eb="34">
      <t>カイ</t>
    </rPh>
    <rPh sb="35" eb="36">
      <t>ニン</t>
    </rPh>
    <rPh sb="39" eb="41">
      <t>ネンド</t>
    </rPh>
    <rPh sb="42" eb="43">
      <t>カイ</t>
    </rPh>
    <phoneticPr fontId="1"/>
  </si>
  <si>
    <t>下見本番交通費最大2回まで</t>
    <rPh sb="0" eb="2">
      <t>シタミ</t>
    </rPh>
    <rPh sb="2" eb="7">
      <t>ホンバンコウツウヒ</t>
    </rPh>
    <rPh sb="7" eb="9">
      <t>サイダイ</t>
    </rPh>
    <rPh sb="10" eb="11">
      <t>カイ</t>
    </rPh>
    <phoneticPr fontId="1"/>
  </si>
  <si>
    <t>本番の講師（チーフ、アシスタント）</t>
    <rPh sb="0" eb="2">
      <t>ホンバン</t>
    </rPh>
    <rPh sb="3" eb="5">
      <t>コウシ</t>
    </rPh>
    <phoneticPr fontId="1"/>
  </si>
  <si>
    <t>アシスタント（鳥観察）</t>
    <rPh sb="7" eb="8">
      <t>トリ</t>
    </rPh>
    <rPh sb="8" eb="10">
      <t>カンサツ</t>
    </rPh>
    <phoneticPr fontId="1"/>
  </si>
  <si>
    <t>スコープ持参が条件　　１スコープ＝参加者約５人　</t>
    <rPh sb="4" eb="6">
      <t>ジサン</t>
    </rPh>
    <rPh sb="7" eb="9">
      <t>ジョウケン</t>
    </rPh>
    <rPh sb="17" eb="20">
      <t>サンカシャ</t>
    </rPh>
    <rPh sb="20" eb="21">
      <t>ヤク</t>
    </rPh>
    <rPh sb="22" eb="23">
      <t>ニン</t>
    </rPh>
    <phoneticPr fontId="1"/>
  </si>
  <si>
    <t>本部（会計、事務局）</t>
    <rPh sb="0" eb="2">
      <t>ホンブ</t>
    </rPh>
    <rPh sb="3" eb="5">
      <t>カイケイ</t>
    </rPh>
    <rPh sb="6" eb="9">
      <t>ジムキョク</t>
    </rPh>
    <phoneticPr fontId="1"/>
  </si>
  <si>
    <t>北総部会</t>
    <rPh sb="0" eb="4">
      <t>ホクソウブカイ</t>
    </rPh>
    <phoneticPr fontId="1"/>
  </si>
  <si>
    <t>1,500～5,000</t>
    <phoneticPr fontId="1"/>
  </si>
  <si>
    <t>案内・受付等事務担当者、講座1回当たり5,000円×実施回数　　　企画アシスト及び名簿更新アシストの業務担当者に一人当たり年1回5000円　　　　　　　　　　　　　　　　　　　　　　　　　　　　　　　　　　　　　　　　　　　　　　　　　　　　　　　　　　　　　　　　　　</t>
    <rPh sb="12" eb="14">
      <t>コウザ</t>
    </rPh>
    <rPh sb="23" eb="25">
      <t>コウザカイアエン</t>
    </rPh>
    <rPh sb="26" eb="30">
      <t>ジッシカイスウ</t>
    </rPh>
    <rPh sb="33" eb="35">
      <t>キカク</t>
    </rPh>
    <rPh sb="39" eb="40">
      <t>オヨ</t>
    </rPh>
    <rPh sb="41" eb="43">
      <t>メイボ</t>
    </rPh>
    <rPh sb="43" eb="45">
      <t>コウシン</t>
    </rPh>
    <rPh sb="50" eb="55">
      <t>ギョウムタントウシャ</t>
    </rPh>
    <rPh sb="56" eb="59">
      <t>ヒトリア</t>
    </rPh>
    <rPh sb="61" eb="62">
      <t>ネン</t>
    </rPh>
    <rPh sb="63" eb="64">
      <t>カイ</t>
    </rPh>
    <rPh sb="68" eb="69">
      <t>エン</t>
    </rPh>
    <phoneticPr fontId="1"/>
  </si>
  <si>
    <t>業務スタッフ2名程度、担当する業務量に応じて金額を決定</t>
    <rPh sb="0" eb="2">
      <t>ギョウム</t>
    </rPh>
    <rPh sb="7" eb="8">
      <t>メイ</t>
    </rPh>
    <rPh sb="8" eb="10">
      <t>テイド</t>
    </rPh>
    <rPh sb="11" eb="13">
      <t>タントウ</t>
    </rPh>
    <rPh sb="15" eb="18">
      <t>ギョウムリョウ</t>
    </rPh>
    <rPh sb="19" eb="20">
      <t>オウ</t>
    </rPh>
    <rPh sb="22" eb="24">
      <t>キンガク</t>
    </rPh>
    <rPh sb="25" eb="27">
      <t>ケッテイ</t>
    </rPh>
    <phoneticPr fontId="1"/>
  </si>
  <si>
    <t>受託事業、地域部会</t>
    <rPh sb="0" eb="4">
      <t>ジュタクジギョウ</t>
    </rPh>
    <rPh sb="5" eb="9">
      <t>チイキブカイ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</si>
</sst>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.5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trike/>
      <sz val="11"/>
      <name val="游ゴシック"/>
      <family val="3"/>
      <charset val="128"/>
      <scheme val="minor"/>
    </font>
    <font>
      <b/>
      <sz val="11"/>
      <color rgb="FF00B0F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6" fillId="0" borderId="0">
      <alignment vertical="center"/>
    </xf>
  </cellStyleXfs>
  <cellXfs count="77">
    <xf numFmtId="0" fontId="0" fillId="0" borderId="0" xfId="0">
      <alignment vertical="center"/>
    </xf>
    <xf numFmtId="38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38" fontId="0" fillId="0" borderId="1" xfId="0" applyNumberFormat="1" applyBorder="1" applyAlignment="1">
      <alignment horizontal="right" vertical="center"/>
    </xf>
    <xf numFmtId="38" fontId="0" fillId="0" borderId="1" xfId="0" applyNumberFormat="1" applyBorder="1" applyAlignment="1">
      <alignment horizontal="right" vertical="center" wrapText="1"/>
    </xf>
    <xf numFmtId="38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49" fontId="0" fillId="0" borderId="1" xfId="0" applyNumberFormat="1" applyBorder="1" applyAlignment="1">
      <alignment horizontal="right" vertical="center" wrapText="1"/>
    </xf>
    <xf numFmtId="0" fontId="2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right" vertical="center"/>
    </xf>
    <xf numFmtId="0" fontId="5" fillId="0" borderId="0" xfId="0" applyFont="1">
      <alignment vertical="center"/>
    </xf>
    <xf numFmtId="38" fontId="0" fillId="0" borderId="0" xfId="0" applyNumberFormat="1" applyAlignment="1">
      <alignment vertical="center" wrapText="1"/>
    </xf>
    <xf numFmtId="38" fontId="2" fillId="0" borderId="6" xfId="0" applyNumberFormat="1" applyFont="1" applyBorder="1" applyAlignment="1">
      <alignment horizontal="center" vertical="center" wrapText="1"/>
    </xf>
    <xf numFmtId="38" fontId="0" fillId="0" borderId="2" xfId="0" applyNumberFormat="1" applyBorder="1" applyAlignment="1">
      <alignment vertical="center" wrapText="1"/>
    </xf>
    <xf numFmtId="38" fontId="0" fillId="0" borderId="1" xfId="0" applyNumberForma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38" fontId="2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8" fontId="0" fillId="0" borderId="1" xfId="0" applyNumberFormat="1" applyBorder="1" applyAlignment="1">
      <alignment horizontal="center" vertical="center" wrapText="1"/>
    </xf>
    <xf numFmtId="176" fontId="0" fillId="0" borderId="0" xfId="0" applyNumberFormat="1">
      <alignment vertical="center"/>
    </xf>
    <xf numFmtId="176" fontId="7" fillId="0" borderId="0" xfId="0" applyNumberFormat="1" applyFont="1">
      <alignment vertical="center"/>
    </xf>
    <xf numFmtId="176" fontId="8" fillId="0" borderId="0" xfId="0" applyNumberFormat="1" applyFont="1">
      <alignment vertical="center"/>
    </xf>
    <xf numFmtId="176" fontId="0" fillId="0" borderId="1" xfId="0" applyNumberFormat="1" applyBorder="1">
      <alignment vertical="center"/>
    </xf>
    <xf numFmtId="176" fontId="0" fillId="2" borderId="1" xfId="0" applyNumberFormat="1" applyFill="1" applyBorder="1">
      <alignment vertical="center"/>
    </xf>
    <xf numFmtId="176" fontId="2" fillId="0" borderId="1" xfId="0" applyNumberFormat="1" applyFont="1" applyBorder="1">
      <alignment vertical="center"/>
    </xf>
    <xf numFmtId="176" fontId="2" fillId="2" borderId="1" xfId="0" applyNumberFormat="1" applyFont="1" applyFill="1" applyBorder="1">
      <alignment vertical="center"/>
    </xf>
    <xf numFmtId="176" fontId="0" fillId="0" borderId="0" xfId="0" applyNumberFormat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176" fontId="3" fillId="0" borderId="0" xfId="0" applyNumberFormat="1" applyFont="1">
      <alignment vertical="center"/>
    </xf>
    <xf numFmtId="176" fontId="0" fillId="0" borderId="0" xfId="0" applyNumberFormat="1" applyAlignment="1">
      <alignment horizontal="left" vertical="center"/>
    </xf>
    <xf numFmtId="0" fontId="4" fillId="0" borderId="0" xfId="0" applyFont="1">
      <alignment vertical="center"/>
    </xf>
    <xf numFmtId="0" fontId="8" fillId="0" borderId="0" xfId="0" applyFont="1">
      <alignment vertical="center"/>
    </xf>
    <xf numFmtId="0" fontId="0" fillId="0" borderId="9" xfId="0" applyBorder="1" applyAlignment="1">
      <alignment vertical="center" wrapText="1"/>
    </xf>
    <xf numFmtId="0" fontId="0" fillId="3" borderId="0" xfId="0" applyFill="1">
      <alignment vertical="center"/>
    </xf>
    <xf numFmtId="0" fontId="10" fillId="3" borderId="0" xfId="0" applyFont="1" applyFill="1">
      <alignment vertical="center"/>
    </xf>
    <xf numFmtId="38" fontId="4" fillId="0" borderId="2" xfId="0" applyNumberFormat="1" applyFont="1" applyBorder="1" applyAlignment="1">
      <alignment horizontal="right" vertical="center"/>
    </xf>
    <xf numFmtId="0" fontId="4" fillId="0" borderId="2" xfId="0" applyFont="1" applyBorder="1">
      <alignment vertical="center"/>
    </xf>
    <xf numFmtId="38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4" fillId="0" borderId="2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38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center" wrapText="1"/>
    </xf>
    <xf numFmtId="38" fontId="4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 vertical="center"/>
    </xf>
    <xf numFmtId="0" fontId="4" fillId="0" borderId="2" xfId="0" applyFont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1" xfId="0" applyFont="1" applyFill="1" applyBorder="1">
      <alignment vertical="center"/>
    </xf>
    <xf numFmtId="38" fontId="4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176" fontId="0" fillId="0" borderId="0" xfId="0" applyNumberFormat="1" applyAlignment="1">
      <alignment horizontal="left" vertical="center" wrapText="1"/>
    </xf>
    <xf numFmtId="0" fontId="4" fillId="0" borderId="2" xfId="0" applyFont="1" applyFill="1" applyBorder="1" applyAlignment="1">
      <alignment horizontal="right" vertical="center"/>
    </xf>
    <xf numFmtId="0" fontId="4" fillId="0" borderId="1" xfId="0" applyFont="1" applyFill="1" applyBorder="1">
      <alignment vertical="center"/>
    </xf>
    <xf numFmtId="0" fontId="0" fillId="2" borderId="1" xfId="0" applyFill="1" applyBorder="1" applyAlignment="1">
      <alignment vertical="center" wrapText="1"/>
    </xf>
    <xf numFmtId="0" fontId="0" fillId="2" borderId="1" xfId="0" applyFill="1" applyBorder="1">
      <alignment vertical="center"/>
    </xf>
    <xf numFmtId="38" fontId="0" fillId="2" borderId="1" xfId="0" applyNumberFormat="1" applyFill="1" applyBorder="1" applyAlignment="1">
      <alignment horizontal="right" vertical="center"/>
    </xf>
    <xf numFmtId="38" fontId="4" fillId="2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38" fontId="4" fillId="0" borderId="1" xfId="0" applyNumberFormat="1" applyFont="1" applyFill="1" applyBorder="1" applyAlignment="1">
      <alignment horizontal="left" vertical="center" wrapText="1"/>
    </xf>
  </cellXfs>
  <cellStyles count="2">
    <cellStyle name="標準" xfId="0" builtinId="0"/>
    <cellStyle name="標準 2" xfId="1" xr:uid="{5E6BEB51-8DEB-4FB3-A884-239765CB275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68804-DEBA-4D66-910E-A5D10CBCFBC8}">
  <sheetPr>
    <pageSetUpPr fitToPage="1"/>
  </sheetPr>
  <dimension ref="A1:H62"/>
  <sheetViews>
    <sheetView tabSelected="1" zoomScaleNormal="100" workbookViewId="0">
      <pane ySplit="2" topLeftCell="A3" activePane="bottomLeft" state="frozenSplit"/>
      <selection pane="bottomLeft" activeCell="C44" sqref="C44"/>
    </sheetView>
  </sheetViews>
  <sheetFormatPr defaultRowHeight="18.75" x14ac:dyDescent="0.4"/>
  <cols>
    <col min="1" max="1" width="9" style="4" customWidth="1"/>
    <col min="2" max="2" width="11.5" customWidth="1"/>
    <col min="3" max="3" width="23.875" style="2" customWidth="1"/>
    <col min="4" max="4" width="26.25" customWidth="1"/>
    <col min="5" max="5" width="22.875" style="1" customWidth="1"/>
    <col min="6" max="6" width="19.375" bestFit="1" customWidth="1"/>
    <col min="7" max="7" width="53.25" style="2" bestFit="1" customWidth="1"/>
  </cols>
  <sheetData>
    <row r="1" spans="1:7" ht="24.75" thickBot="1" x14ac:dyDescent="0.45">
      <c r="A1" s="25" t="s">
        <v>152</v>
      </c>
    </row>
    <row r="2" spans="1:7" s="3" customFormat="1" ht="36.75" thickBot="1" x14ac:dyDescent="0.45">
      <c r="A2" s="26" t="s">
        <v>95</v>
      </c>
      <c r="B2" s="27" t="s">
        <v>83</v>
      </c>
      <c r="C2" s="28" t="s">
        <v>10</v>
      </c>
      <c r="D2" s="28" t="s">
        <v>17</v>
      </c>
      <c r="E2" s="29" t="s">
        <v>175</v>
      </c>
      <c r="F2" s="27" t="s">
        <v>0</v>
      </c>
      <c r="G2" s="30" t="s">
        <v>29</v>
      </c>
    </row>
    <row r="3" spans="1:7" ht="37.5" customHeight="1" x14ac:dyDescent="0.4">
      <c r="A3" s="18" t="s">
        <v>94</v>
      </c>
      <c r="B3" s="11" t="s">
        <v>1</v>
      </c>
      <c r="C3" s="12" t="s">
        <v>5</v>
      </c>
      <c r="D3" s="11" t="s">
        <v>2</v>
      </c>
      <c r="E3" s="48">
        <v>25000</v>
      </c>
      <c r="F3" s="49" t="s">
        <v>46</v>
      </c>
      <c r="G3" s="65" t="s">
        <v>165</v>
      </c>
    </row>
    <row r="4" spans="1:7" x14ac:dyDescent="0.4">
      <c r="A4" s="18" t="s">
        <v>94</v>
      </c>
      <c r="B4" s="6" t="s">
        <v>1</v>
      </c>
      <c r="C4" s="7" t="s">
        <v>5</v>
      </c>
      <c r="D4" s="6" t="s">
        <v>3</v>
      </c>
      <c r="E4" s="50">
        <v>20000</v>
      </c>
      <c r="F4" s="49" t="s">
        <v>46</v>
      </c>
      <c r="G4" s="66"/>
    </row>
    <row r="5" spans="1:7" x14ac:dyDescent="0.4">
      <c r="A5" s="18" t="s">
        <v>94</v>
      </c>
      <c r="B5" s="6" t="s">
        <v>1</v>
      </c>
      <c r="C5" s="7" t="s">
        <v>5</v>
      </c>
      <c r="D5" s="6" t="s">
        <v>4</v>
      </c>
      <c r="E5" s="50">
        <v>12000</v>
      </c>
      <c r="F5" s="49" t="s">
        <v>46</v>
      </c>
      <c r="G5" s="67"/>
    </row>
    <row r="6" spans="1:7" x14ac:dyDescent="0.4">
      <c r="A6" s="18" t="s">
        <v>94</v>
      </c>
      <c r="B6" s="6" t="s">
        <v>6</v>
      </c>
      <c r="C6" s="7" t="s">
        <v>5</v>
      </c>
      <c r="D6" s="6" t="s">
        <v>7</v>
      </c>
      <c r="E6" s="50">
        <v>20000</v>
      </c>
      <c r="F6" s="49" t="s">
        <v>46</v>
      </c>
      <c r="G6" s="51"/>
    </row>
    <row r="7" spans="1:7" x14ac:dyDescent="0.4">
      <c r="A7" s="18" t="s">
        <v>94</v>
      </c>
      <c r="B7" s="6" t="s">
        <v>6</v>
      </c>
      <c r="C7" s="7" t="s">
        <v>9</v>
      </c>
      <c r="D7" s="6" t="s">
        <v>8</v>
      </c>
      <c r="E7" s="50">
        <v>15000</v>
      </c>
      <c r="F7" s="49" t="s">
        <v>46</v>
      </c>
      <c r="G7" s="51" t="s">
        <v>174</v>
      </c>
    </row>
    <row r="8" spans="1:7" x14ac:dyDescent="0.4">
      <c r="A8" s="18" t="s">
        <v>94</v>
      </c>
      <c r="B8" s="6" t="s">
        <v>6</v>
      </c>
      <c r="C8" s="7" t="s">
        <v>5</v>
      </c>
      <c r="D8" s="6" t="s">
        <v>28</v>
      </c>
      <c r="E8" s="50" t="s">
        <v>88</v>
      </c>
      <c r="F8" s="49" t="s">
        <v>46</v>
      </c>
      <c r="G8" s="51" t="s">
        <v>197</v>
      </c>
    </row>
    <row r="9" spans="1:7" x14ac:dyDescent="0.4">
      <c r="A9" s="18" t="s">
        <v>94</v>
      </c>
      <c r="B9" s="6" t="s">
        <v>89</v>
      </c>
      <c r="C9" s="7" t="s">
        <v>11</v>
      </c>
      <c r="D9" s="6" t="s">
        <v>12</v>
      </c>
      <c r="E9" s="50">
        <v>15000</v>
      </c>
      <c r="F9" s="52" t="s">
        <v>40</v>
      </c>
      <c r="G9" s="51"/>
    </row>
    <row r="10" spans="1:7" x14ac:dyDescent="0.4">
      <c r="A10" s="18" t="s">
        <v>94</v>
      </c>
      <c r="B10" s="6" t="s">
        <v>89</v>
      </c>
      <c r="C10" s="7" t="s">
        <v>11</v>
      </c>
      <c r="D10" s="6" t="s">
        <v>13</v>
      </c>
      <c r="E10" s="50">
        <v>10000</v>
      </c>
      <c r="F10" s="52" t="s">
        <v>40</v>
      </c>
      <c r="G10" s="51"/>
    </row>
    <row r="11" spans="1:7" x14ac:dyDescent="0.4">
      <c r="A11" s="18" t="s">
        <v>94</v>
      </c>
      <c r="B11" s="6" t="s">
        <v>89</v>
      </c>
      <c r="C11" s="7" t="s">
        <v>11</v>
      </c>
      <c r="D11" s="6" t="s">
        <v>14</v>
      </c>
      <c r="E11" s="50">
        <v>5000</v>
      </c>
      <c r="F11" s="52" t="s">
        <v>40</v>
      </c>
      <c r="G11" s="51" t="s">
        <v>47</v>
      </c>
    </row>
    <row r="12" spans="1:7" ht="37.5" x14ac:dyDescent="0.4">
      <c r="A12" s="18" t="s">
        <v>94</v>
      </c>
      <c r="B12" s="6" t="s">
        <v>89</v>
      </c>
      <c r="C12" s="7" t="s">
        <v>158</v>
      </c>
      <c r="D12" s="6" t="s">
        <v>12</v>
      </c>
      <c r="E12" s="50">
        <v>8000</v>
      </c>
      <c r="F12" s="52" t="s">
        <v>40</v>
      </c>
      <c r="G12" s="51"/>
    </row>
    <row r="13" spans="1:7" ht="37.5" x14ac:dyDescent="0.4">
      <c r="A13" s="18" t="s">
        <v>94</v>
      </c>
      <c r="B13" s="6" t="s">
        <v>89</v>
      </c>
      <c r="C13" s="7" t="s">
        <v>158</v>
      </c>
      <c r="D13" s="6" t="s">
        <v>14</v>
      </c>
      <c r="E13" s="8">
        <v>4000</v>
      </c>
      <c r="F13" s="6" t="s">
        <v>40</v>
      </c>
      <c r="G13" s="7"/>
    </row>
    <row r="14" spans="1:7" ht="37.5" x14ac:dyDescent="0.4">
      <c r="A14" s="61" t="s">
        <v>94</v>
      </c>
      <c r="B14" s="62" t="s">
        <v>89</v>
      </c>
      <c r="C14" s="60" t="s">
        <v>158</v>
      </c>
      <c r="D14" s="62" t="s">
        <v>202</v>
      </c>
      <c r="E14" s="63">
        <v>2000</v>
      </c>
      <c r="F14" s="62" t="s">
        <v>40</v>
      </c>
      <c r="G14" s="60" t="s">
        <v>203</v>
      </c>
    </row>
    <row r="15" spans="1:7" ht="37.5" x14ac:dyDescent="0.4">
      <c r="A15" s="18" t="s">
        <v>94</v>
      </c>
      <c r="B15" s="6" t="s">
        <v>89</v>
      </c>
      <c r="C15" s="7" t="s">
        <v>158</v>
      </c>
      <c r="D15" s="6" t="s">
        <v>30</v>
      </c>
      <c r="E15" s="8">
        <v>3000</v>
      </c>
      <c r="F15" s="6" t="s">
        <v>40</v>
      </c>
      <c r="G15" s="7"/>
    </row>
    <row r="16" spans="1:7" ht="37.5" x14ac:dyDescent="0.4">
      <c r="A16" s="18" t="s">
        <v>94</v>
      </c>
      <c r="B16" s="6" t="s">
        <v>89</v>
      </c>
      <c r="C16" s="7" t="s">
        <v>15</v>
      </c>
      <c r="D16" s="6" t="s">
        <v>16</v>
      </c>
      <c r="E16" s="8">
        <v>5000</v>
      </c>
      <c r="F16" s="6" t="s">
        <v>18</v>
      </c>
      <c r="G16" s="7" t="s">
        <v>36</v>
      </c>
    </row>
    <row r="17" spans="1:8" x14ac:dyDescent="0.4">
      <c r="A17" s="18" t="s">
        <v>94</v>
      </c>
      <c r="B17" s="6" t="s">
        <v>89</v>
      </c>
      <c r="C17" s="7" t="s">
        <v>15</v>
      </c>
      <c r="D17" s="6" t="s">
        <v>81</v>
      </c>
      <c r="E17" s="8">
        <v>2000</v>
      </c>
      <c r="F17" s="6" t="s">
        <v>18</v>
      </c>
      <c r="G17" s="7" t="s">
        <v>37</v>
      </c>
    </row>
    <row r="18" spans="1:8" ht="37.5" x14ac:dyDescent="0.4">
      <c r="A18" s="18" t="s">
        <v>94</v>
      </c>
      <c r="B18" s="6" t="s">
        <v>89</v>
      </c>
      <c r="C18" s="71" t="s">
        <v>44</v>
      </c>
      <c r="D18" s="72" t="s">
        <v>79</v>
      </c>
      <c r="E18" s="73" t="s">
        <v>75</v>
      </c>
      <c r="F18" s="72" t="s">
        <v>40</v>
      </c>
      <c r="G18" s="7" t="s">
        <v>73</v>
      </c>
    </row>
    <row r="19" spans="1:8" x14ac:dyDescent="0.4">
      <c r="A19" s="18" t="s">
        <v>94</v>
      </c>
      <c r="B19" s="6" t="s">
        <v>89</v>
      </c>
      <c r="C19" s="7" t="s">
        <v>21</v>
      </c>
      <c r="D19" s="6" t="s">
        <v>22</v>
      </c>
      <c r="E19" s="8">
        <v>3000</v>
      </c>
      <c r="F19" s="6" t="s">
        <v>40</v>
      </c>
      <c r="G19" s="7"/>
    </row>
    <row r="20" spans="1:8" x14ac:dyDescent="0.4">
      <c r="A20" s="18" t="s">
        <v>94</v>
      </c>
      <c r="B20" s="6" t="s">
        <v>89</v>
      </c>
      <c r="C20" s="7" t="s">
        <v>21</v>
      </c>
      <c r="D20" s="6" t="s">
        <v>23</v>
      </c>
      <c r="E20" s="8">
        <v>2000</v>
      </c>
      <c r="F20" s="6" t="s">
        <v>40</v>
      </c>
      <c r="G20" s="7"/>
    </row>
    <row r="21" spans="1:8" x14ac:dyDescent="0.4">
      <c r="A21" s="18" t="s">
        <v>94</v>
      </c>
      <c r="B21" s="6" t="s">
        <v>89</v>
      </c>
      <c r="C21" s="7" t="s">
        <v>21</v>
      </c>
      <c r="D21" s="6" t="s">
        <v>30</v>
      </c>
      <c r="E21" s="8">
        <v>2000</v>
      </c>
      <c r="F21" s="6" t="s">
        <v>40</v>
      </c>
      <c r="G21" s="7"/>
    </row>
    <row r="22" spans="1:8" x14ac:dyDescent="0.4">
      <c r="A22" s="18" t="s">
        <v>94</v>
      </c>
      <c r="B22" s="6" t="s">
        <v>89</v>
      </c>
      <c r="C22" s="7" t="s">
        <v>34</v>
      </c>
      <c r="D22" s="6" t="s">
        <v>31</v>
      </c>
      <c r="E22" s="8">
        <v>3000</v>
      </c>
      <c r="F22" s="6" t="s">
        <v>40</v>
      </c>
      <c r="G22" s="7" t="s">
        <v>32</v>
      </c>
    </row>
    <row r="23" spans="1:8" x14ac:dyDescent="0.4">
      <c r="A23" s="18" t="s">
        <v>94</v>
      </c>
      <c r="B23" s="6" t="s">
        <v>89</v>
      </c>
      <c r="C23" s="7" t="s">
        <v>34</v>
      </c>
      <c r="D23" s="6" t="s">
        <v>30</v>
      </c>
      <c r="E23" s="8">
        <v>3000</v>
      </c>
      <c r="F23" s="6" t="s">
        <v>40</v>
      </c>
      <c r="G23" s="7" t="s">
        <v>32</v>
      </c>
    </row>
    <row r="24" spans="1:8" x14ac:dyDescent="0.4">
      <c r="A24" s="53" t="s">
        <v>94</v>
      </c>
      <c r="B24" s="52" t="s">
        <v>89</v>
      </c>
      <c r="C24" s="51" t="s">
        <v>179</v>
      </c>
      <c r="D24" s="52" t="s">
        <v>12</v>
      </c>
      <c r="E24" s="50" t="s">
        <v>180</v>
      </c>
      <c r="F24" s="52" t="s">
        <v>181</v>
      </c>
      <c r="G24" s="51" t="s">
        <v>182</v>
      </c>
    </row>
    <row r="25" spans="1:8" x14ac:dyDescent="0.4">
      <c r="A25" s="53" t="s">
        <v>94</v>
      </c>
      <c r="B25" s="52" t="s">
        <v>89</v>
      </c>
      <c r="C25" s="51" t="s">
        <v>179</v>
      </c>
      <c r="D25" s="52" t="s">
        <v>14</v>
      </c>
      <c r="E25" s="50" t="s">
        <v>180</v>
      </c>
      <c r="F25" s="52" t="s">
        <v>181</v>
      </c>
      <c r="G25" s="51" t="s">
        <v>182</v>
      </c>
      <c r="H25" s="46"/>
    </row>
    <row r="26" spans="1:8" ht="56.25" x14ac:dyDescent="0.4">
      <c r="A26" s="69" t="s">
        <v>94</v>
      </c>
      <c r="B26" s="70" t="s">
        <v>33</v>
      </c>
      <c r="C26" s="60" t="s">
        <v>11</v>
      </c>
      <c r="D26" s="62" t="s">
        <v>39</v>
      </c>
      <c r="E26" s="63">
        <v>5000</v>
      </c>
      <c r="F26" s="62" t="s">
        <v>176</v>
      </c>
      <c r="G26" s="60" t="s">
        <v>207</v>
      </c>
    </row>
    <row r="27" spans="1:8" ht="37.5" x14ac:dyDescent="0.4">
      <c r="A27" s="53" t="s">
        <v>94</v>
      </c>
      <c r="B27" s="52" t="s">
        <v>33</v>
      </c>
      <c r="C27" s="51" t="s">
        <v>158</v>
      </c>
      <c r="D27" s="52" t="s">
        <v>39</v>
      </c>
      <c r="E27" s="50">
        <v>5000</v>
      </c>
      <c r="F27" s="52" t="s">
        <v>130</v>
      </c>
      <c r="G27" s="51" t="s">
        <v>164</v>
      </c>
    </row>
    <row r="28" spans="1:8" x14ac:dyDescent="0.4">
      <c r="A28" s="53" t="s">
        <v>94</v>
      </c>
      <c r="B28" s="52" t="s">
        <v>33</v>
      </c>
      <c r="C28" s="51" t="s">
        <v>15</v>
      </c>
      <c r="D28" s="52" t="s">
        <v>39</v>
      </c>
      <c r="E28" s="50">
        <v>3000</v>
      </c>
      <c r="F28" s="52" t="s">
        <v>27</v>
      </c>
      <c r="G28" s="51" t="s">
        <v>190</v>
      </c>
    </row>
    <row r="29" spans="1:8" s="43" customFormat="1" x14ac:dyDescent="0.4">
      <c r="A29" s="53" t="s">
        <v>94</v>
      </c>
      <c r="B29" s="52" t="s">
        <v>33</v>
      </c>
      <c r="C29" s="60" t="s">
        <v>160</v>
      </c>
      <c r="D29" s="62" t="s">
        <v>39</v>
      </c>
      <c r="E29" s="63">
        <v>5000</v>
      </c>
      <c r="F29" s="62" t="s">
        <v>189</v>
      </c>
      <c r="G29" s="60" t="s">
        <v>188</v>
      </c>
    </row>
    <row r="30" spans="1:8" s="43" customFormat="1" x14ac:dyDescent="0.4">
      <c r="A30" s="53" t="s">
        <v>94</v>
      </c>
      <c r="B30" s="52" t="s">
        <v>33</v>
      </c>
      <c r="C30" s="60" t="s">
        <v>205</v>
      </c>
      <c r="D30" s="62" t="s">
        <v>39</v>
      </c>
      <c r="E30" s="63" t="s">
        <v>206</v>
      </c>
      <c r="F30" s="62" t="s">
        <v>189</v>
      </c>
      <c r="G30" s="60" t="s">
        <v>208</v>
      </c>
    </row>
    <row r="31" spans="1:8" x14ac:dyDescent="0.4">
      <c r="A31" s="53" t="s">
        <v>94</v>
      </c>
      <c r="B31" s="52" t="s">
        <v>33</v>
      </c>
      <c r="C31" s="51" t="s">
        <v>24</v>
      </c>
      <c r="D31" s="52" t="s">
        <v>39</v>
      </c>
      <c r="E31" s="50">
        <v>3000</v>
      </c>
      <c r="F31" s="52" t="s">
        <v>48</v>
      </c>
      <c r="G31" s="51" t="s">
        <v>80</v>
      </c>
    </row>
    <row r="32" spans="1:8" s="43" customFormat="1" x14ac:dyDescent="0.4">
      <c r="A32" s="53" t="s">
        <v>94</v>
      </c>
      <c r="B32" s="52" t="s">
        <v>33</v>
      </c>
      <c r="C32" s="60" t="s">
        <v>204</v>
      </c>
      <c r="D32" s="52" t="s">
        <v>39</v>
      </c>
      <c r="E32" s="50">
        <v>5000</v>
      </c>
      <c r="F32" s="52" t="s">
        <v>189</v>
      </c>
      <c r="G32" s="51" t="s">
        <v>188</v>
      </c>
    </row>
    <row r="33" spans="1:8" x14ac:dyDescent="0.4">
      <c r="A33" s="54" t="s">
        <v>19</v>
      </c>
      <c r="B33" s="52" t="s">
        <v>57</v>
      </c>
      <c r="C33" s="51" t="s">
        <v>25</v>
      </c>
      <c r="D33" s="52" t="s">
        <v>26</v>
      </c>
      <c r="E33" s="50" t="s">
        <v>20</v>
      </c>
      <c r="F33" s="52" t="s">
        <v>133</v>
      </c>
      <c r="G33" s="51" t="s">
        <v>76</v>
      </c>
    </row>
    <row r="34" spans="1:8" ht="37.5" x14ac:dyDescent="0.4">
      <c r="A34" s="54" t="s">
        <v>19</v>
      </c>
      <c r="B34" s="52" t="s">
        <v>57</v>
      </c>
      <c r="C34" s="56" t="s">
        <v>5</v>
      </c>
      <c r="D34" s="52" t="s">
        <v>43</v>
      </c>
      <c r="E34" s="57" t="s">
        <v>85</v>
      </c>
      <c r="F34" s="52" t="s">
        <v>87</v>
      </c>
      <c r="G34" s="51" t="s">
        <v>192</v>
      </c>
    </row>
    <row r="35" spans="1:8" ht="37.5" x14ac:dyDescent="0.4">
      <c r="A35" s="54" t="s">
        <v>19</v>
      </c>
      <c r="B35" s="52" t="s">
        <v>57</v>
      </c>
      <c r="C35" s="51" t="s">
        <v>5</v>
      </c>
      <c r="D35" s="52" t="s">
        <v>82</v>
      </c>
      <c r="E35" s="50">
        <v>2000</v>
      </c>
      <c r="F35" s="52" t="s">
        <v>40</v>
      </c>
      <c r="G35" s="51" t="s">
        <v>139</v>
      </c>
    </row>
    <row r="36" spans="1:8" x14ac:dyDescent="0.4">
      <c r="A36" s="54" t="s">
        <v>19</v>
      </c>
      <c r="B36" s="52" t="s">
        <v>57</v>
      </c>
      <c r="C36" s="51" t="s">
        <v>15</v>
      </c>
      <c r="D36" s="52" t="s">
        <v>38</v>
      </c>
      <c r="E36" s="50" t="s">
        <v>20</v>
      </c>
      <c r="F36" s="52" t="s">
        <v>27</v>
      </c>
      <c r="G36" s="51"/>
    </row>
    <row r="37" spans="1:8" ht="37.5" x14ac:dyDescent="0.4">
      <c r="A37" s="54" t="s">
        <v>19</v>
      </c>
      <c r="B37" s="52" t="s">
        <v>57</v>
      </c>
      <c r="C37" s="51" t="s">
        <v>49</v>
      </c>
      <c r="D37" s="52" t="s">
        <v>51</v>
      </c>
      <c r="E37" s="55" t="s">
        <v>168</v>
      </c>
      <c r="F37" s="52" t="s">
        <v>40</v>
      </c>
      <c r="G37" s="51" t="s">
        <v>169</v>
      </c>
    </row>
    <row r="38" spans="1:8" x14ac:dyDescent="0.4">
      <c r="A38" s="54" t="s">
        <v>19</v>
      </c>
      <c r="B38" s="52" t="s">
        <v>57</v>
      </c>
      <c r="C38" s="51" t="s">
        <v>49</v>
      </c>
      <c r="D38" s="52" t="s">
        <v>50</v>
      </c>
      <c r="E38" s="50" t="s">
        <v>45</v>
      </c>
      <c r="F38" s="52" t="s">
        <v>40</v>
      </c>
      <c r="G38" s="51" t="s">
        <v>90</v>
      </c>
    </row>
    <row r="39" spans="1:8" ht="62.25" customHeight="1" x14ac:dyDescent="0.4">
      <c r="A39" s="54" t="s">
        <v>19</v>
      </c>
      <c r="B39" s="52" t="s">
        <v>57</v>
      </c>
      <c r="C39" s="51" t="s">
        <v>158</v>
      </c>
      <c r="D39" s="60" t="s">
        <v>201</v>
      </c>
      <c r="E39" s="57" t="s">
        <v>177</v>
      </c>
      <c r="F39" s="52" t="s">
        <v>40</v>
      </c>
      <c r="G39" s="51" t="s">
        <v>191</v>
      </c>
    </row>
    <row r="40" spans="1:8" ht="56.25" x14ac:dyDescent="0.4">
      <c r="A40" s="53" t="s">
        <v>19</v>
      </c>
      <c r="B40" s="52" t="s">
        <v>57</v>
      </c>
      <c r="C40" s="51" t="s">
        <v>158</v>
      </c>
      <c r="D40" s="51" t="s">
        <v>42</v>
      </c>
      <c r="E40" s="57" t="s">
        <v>177</v>
      </c>
      <c r="F40" s="52" t="s">
        <v>163</v>
      </c>
      <c r="G40" s="51" t="s">
        <v>178</v>
      </c>
      <c r="H40" s="45"/>
    </row>
    <row r="41" spans="1:8" ht="37.5" x14ac:dyDescent="0.4">
      <c r="A41" s="54" t="s">
        <v>19</v>
      </c>
      <c r="B41" s="52" t="s">
        <v>57</v>
      </c>
      <c r="C41" s="51" t="s">
        <v>158</v>
      </c>
      <c r="D41" s="52" t="s">
        <v>159</v>
      </c>
      <c r="E41" s="50" t="s">
        <v>20</v>
      </c>
      <c r="F41" s="52" t="s">
        <v>198</v>
      </c>
      <c r="G41" s="51" t="s">
        <v>199</v>
      </c>
    </row>
    <row r="42" spans="1:8" s="43" customFormat="1" ht="37.5" x14ac:dyDescent="0.4">
      <c r="A42" s="54" t="s">
        <v>19</v>
      </c>
      <c r="B42" s="52" t="s">
        <v>57</v>
      </c>
      <c r="C42" s="51" t="s">
        <v>91</v>
      </c>
      <c r="D42" s="51" t="s">
        <v>161</v>
      </c>
      <c r="E42" s="50" t="s">
        <v>20</v>
      </c>
      <c r="F42" s="52" t="s">
        <v>132</v>
      </c>
      <c r="G42" s="51" t="s">
        <v>162</v>
      </c>
    </row>
    <row r="43" spans="1:8" ht="37.5" x14ac:dyDescent="0.4">
      <c r="A43" s="54" t="s">
        <v>19</v>
      </c>
      <c r="B43" s="52" t="s">
        <v>57</v>
      </c>
      <c r="C43" s="51" t="s">
        <v>127</v>
      </c>
      <c r="D43" s="52" t="s">
        <v>126</v>
      </c>
      <c r="E43" s="57" t="s">
        <v>74</v>
      </c>
      <c r="F43" s="51" t="s">
        <v>78</v>
      </c>
      <c r="G43" s="51" t="s">
        <v>128</v>
      </c>
    </row>
    <row r="44" spans="1:8" ht="37.5" x14ac:dyDescent="0.4">
      <c r="A44" s="54" t="s">
        <v>19</v>
      </c>
      <c r="B44" s="52" t="s">
        <v>57</v>
      </c>
      <c r="C44" s="75" t="s">
        <v>127</v>
      </c>
      <c r="D44" s="75" t="s">
        <v>41</v>
      </c>
      <c r="E44" s="76" t="s">
        <v>129</v>
      </c>
      <c r="F44" s="51" t="s">
        <v>77</v>
      </c>
      <c r="G44" s="51" t="s">
        <v>200</v>
      </c>
    </row>
    <row r="45" spans="1:8" ht="37.5" x14ac:dyDescent="0.4">
      <c r="A45" s="59" t="s">
        <v>19</v>
      </c>
      <c r="B45" s="51" t="s">
        <v>57</v>
      </c>
      <c r="C45" s="60" t="s">
        <v>209</v>
      </c>
      <c r="D45" s="62" t="s">
        <v>183</v>
      </c>
      <c r="E45" s="74" t="s">
        <v>185</v>
      </c>
      <c r="F45" s="52" t="s">
        <v>181</v>
      </c>
      <c r="G45" s="51" t="s">
        <v>187</v>
      </c>
      <c r="H45" s="46"/>
    </row>
    <row r="46" spans="1:8" ht="37.5" x14ac:dyDescent="0.4">
      <c r="A46" s="59" t="s">
        <v>19</v>
      </c>
      <c r="B46" s="51" t="s">
        <v>57</v>
      </c>
      <c r="C46" s="56" t="s">
        <v>184</v>
      </c>
      <c r="D46" s="52" t="s">
        <v>39</v>
      </c>
      <c r="E46" s="57" t="s">
        <v>185</v>
      </c>
      <c r="F46" s="52" t="s">
        <v>181</v>
      </c>
      <c r="G46" s="51" t="s">
        <v>186</v>
      </c>
      <c r="H46" s="47"/>
    </row>
    <row r="47" spans="1:8" x14ac:dyDescent="0.4">
      <c r="A47" s="54" t="s">
        <v>19</v>
      </c>
      <c r="B47" s="52" t="s">
        <v>57</v>
      </c>
      <c r="C47" s="51" t="s">
        <v>170</v>
      </c>
      <c r="D47" s="51" t="s">
        <v>173</v>
      </c>
      <c r="E47" s="55" t="s">
        <v>171</v>
      </c>
      <c r="F47" s="52" t="s">
        <v>40</v>
      </c>
      <c r="G47" s="51" t="s">
        <v>172</v>
      </c>
    </row>
    <row r="48" spans="1:8" x14ac:dyDescent="0.4">
      <c r="A48" s="54" t="s">
        <v>19</v>
      </c>
      <c r="B48" s="52" t="s">
        <v>54</v>
      </c>
      <c r="C48" s="51" t="s">
        <v>52</v>
      </c>
      <c r="D48" s="52" t="s">
        <v>53</v>
      </c>
      <c r="E48" s="50" t="s">
        <v>45</v>
      </c>
      <c r="F48" s="52" t="s">
        <v>55</v>
      </c>
      <c r="G48" s="52" t="s">
        <v>93</v>
      </c>
    </row>
    <row r="49" spans="1:7" x14ac:dyDescent="0.4">
      <c r="A49" s="54" t="s">
        <v>19</v>
      </c>
      <c r="B49" s="52" t="s">
        <v>56</v>
      </c>
      <c r="C49" s="51" t="s">
        <v>52</v>
      </c>
      <c r="D49" s="52" t="s">
        <v>53</v>
      </c>
      <c r="E49" s="50" t="s">
        <v>45</v>
      </c>
      <c r="F49" s="52" t="s">
        <v>55</v>
      </c>
      <c r="G49" s="51" t="s">
        <v>92</v>
      </c>
    </row>
    <row r="50" spans="1:7" x14ac:dyDescent="0.4">
      <c r="A50" s="54" t="s">
        <v>19</v>
      </c>
      <c r="B50" s="52" t="s">
        <v>58</v>
      </c>
      <c r="C50" s="51" t="s">
        <v>52</v>
      </c>
      <c r="D50" s="52" t="s">
        <v>53</v>
      </c>
      <c r="E50" s="50" t="s">
        <v>45</v>
      </c>
      <c r="F50" s="52" t="s">
        <v>55</v>
      </c>
      <c r="G50" s="51" t="s">
        <v>59</v>
      </c>
    </row>
    <row r="51" spans="1:7" x14ac:dyDescent="0.4">
      <c r="A51" s="54" t="s">
        <v>60</v>
      </c>
      <c r="B51" s="52" t="s">
        <v>61</v>
      </c>
      <c r="C51" s="51" t="s">
        <v>49</v>
      </c>
      <c r="D51" s="52" t="s">
        <v>114</v>
      </c>
      <c r="E51" s="50" t="s">
        <v>45</v>
      </c>
      <c r="F51" s="52" t="s">
        <v>40</v>
      </c>
      <c r="G51" s="51" t="s">
        <v>62</v>
      </c>
    </row>
    <row r="52" spans="1:7" x14ac:dyDescent="0.4">
      <c r="A52" s="54" t="s">
        <v>60</v>
      </c>
      <c r="B52" s="52" t="s">
        <v>63</v>
      </c>
      <c r="C52" s="51" t="s">
        <v>67</v>
      </c>
      <c r="D52" s="52" t="s">
        <v>53</v>
      </c>
      <c r="E52" s="50" t="s">
        <v>45</v>
      </c>
      <c r="F52" s="52" t="s">
        <v>40</v>
      </c>
      <c r="G52" s="52" t="s">
        <v>193</v>
      </c>
    </row>
    <row r="53" spans="1:7" x14ac:dyDescent="0.4">
      <c r="A53" s="54" t="s">
        <v>60</v>
      </c>
      <c r="B53" s="52" t="s">
        <v>64</v>
      </c>
      <c r="C53" s="51" t="s">
        <v>194</v>
      </c>
      <c r="D53" s="52" t="s">
        <v>84</v>
      </c>
      <c r="E53" s="50" t="s">
        <v>45</v>
      </c>
      <c r="F53" s="52" t="s">
        <v>65</v>
      </c>
      <c r="G53" s="51" t="s">
        <v>70</v>
      </c>
    </row>
    <row r="54" spans="1:7" x14ac:dyDescent="0.4">
      <c r="A54" s="54" t="s">
        <v>60</v>
      </c>
      <c r="B54" s="52" t="s">
        <v>66</v>
      </c>
      <c r="C54" s="51" t="s">
        <v>67</v>
      </c>
      <c r="D54" s="52" t="s">
        <v>53</v>
      </c>
      <c r="E54" s="50" t="s">
        <v>45</v>
      </c>
      <c r="F54" s="52" t="s">
        <v>55</v>
      </c>
      <c r="G54" s="51" t="s">
        <v>68</v>
      </c>
    </row>
    <row r="55" spans="1:7" x14ac:dyDescent="0.4">
      <c r="A55" s="54" t="s">
        <v>60</v>
      </c>
      <c r="B55" s="52" t="s">
        <v>71</v>
      </c>
      <c r="C55" s="51" t="s">
        <v>67</v>
      </c>
      <c r="D55" s="52" t="s">
        <v>53</v>
      </c>
      <c r="E55" s="50" t="s">
        <v>45</v>
      </c>
      <c r="F55" s="52" t="s">
        <v>55</v>
      </c>
      <c r="G55" s="51" t="s">
        <v>72</v>
      </c>
    </row>
    <row r="56" spans="1:7" s="44" customFormat="1" x14ac:dyDescent="0.4">
      <c r="A56" s="54" t="s">
        <v>19</v>
      </c>
      <c r="B56" s="52" t="s">
        <v>166</v>
      </c>
      <c r="C56" s="51" t="s">
        <v>67</v>
      </c>
      <c r="D56" s="52" t="s">
        <v>53</v>
      </c>
      <c r="E56" s="50" t="s">
        <v>20</v>
      </c>
      <c r="F56" s="52" t="s">
        <v>55</v>
      </c>
      <c r="G56" s="51" t="s">
        <v>167</v>
      </c>
    </row>
    <row r="57" spans="1:7" x14ac:dyDescent="0.4">
      <c r="A57" s="54" t="s">
        <v>60</v>
      </c>
      <c r="B57" s="52" t="s">
        <v>69</v>
      </c>
      <c r="C57" s="51" t="s">
        <v>67</v>
      </c>
      <c r="D57" s="52" t="s">
        <v>53</v>
      </c>
      <c r="E57" s="50" t="s">
        <v>45</v>
      </c>
      <c r="F57" s="52" t="s">
        <v>55</v>
      </c>
      <c r="G57" s="51" t="s">
        <v>86</v>
      </c>
    </row>
    <row r="58" spans="1:7" x14ac:dyDescent="0.4">
      <c r="A58" s="58"/>
      <c r="B58" s="52"/>
      <c r="C58" s="51"/>
      <c r="D58" s="52"/>
      <c r="E58" s="50"/>
      <c r="F58" s="52"/>
      <c r="G58" s="51"/>
    </row>
    <row r="59" spans="1:7" x14ac:dyDescent="0.4">
      <c r="A59" s="5"/>
      <c r="B59" s="6"/>
      <c r="C59" s="7"/>
      <c r="D59" s="6"/>
      <c r="E59" s="10"/>
      <c r="F59" s="6"/>
      <c r="G59" s="7"/>
    </row>
    <row r="61" spans="1:7" ht="39.75" customHeight="1" x14ac:dyDescent="0.4">
      <c r="A61" s="4" t="s">
        <v>140</v>
      </c>
      <c r="B61" s="64" t="s">
        <v>157</v>
      </c>
      <c r="C61" s="64"/>
      <c r="D61" s="64"/>
      <c r="E61" s="64"/>
      <c r="F61" s="64"/>
      <c r="G61" s="64"/>
    </row>
    <row r="62" spans="1:7" ht="54.75" customHeight="1" x14ac:dyDescent="0.4">
      <c r="A62" s="3" t="s">
        <v>138</v>
      </c>
      <c r="B62" s="64" t="s">
        <v>141</v>
      </c>
      <c r="C62" s="64"/>
      <c r="D62" s="64"/>
      <c r="E62" s="64"/>
      <c r="F62" s="64"/>
      <c r="G62" s="64"/>
    </row>
  </sheetData>
  <autoFilter ref="A2:G57" xr:uid="{F3010619-8EC1-483E-83FB-383F87CE44EE}"/>
  <mergeCells count="3">
    <mergeCell ref="B62:G62"/>
    <mergeCell ref="B61:G61"/>
    <mergeCell ref="G3:G5"/>
  </mergeCells>
  <phoneticPr fontId="1"/>
  <pageMargins left="0.70866141732283472" right="0.70866141732283472" top="0.74803149606299213" bottom="0.74803149606299213" header="0.31496062992125984" footer="0.31496062992125984"/>
  <pageSetup paperSize="9" scale="72" fitToHeight="4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ABB1C-3462-4B8A-915C-EF10E935EEA7}">
  <sheetPr>
    <pageSetUpPr fitToPage="1"/>
  </sheetPr>
  <dimension ref="A1:G25"/>
  <sheetViews>
    <sheetView zoomScale="120" zoomScaleNormal="120" workbookViewId="0">
      <pane ySplit="2" topLeftCell="A3" activePane="bottomLeft" state="frozenSplit"/>
      <selection pane="bottomLeft" activeCell="G8" sqref="G8"/>
    </sheetView>
  </sheetViews>
  <sheetFormatPr defaultRowHeight="18.75" x14ac:dyDescent="0.4"/>
  <cols>
    <col min="1" max="1" width="8.75" customWidth="1"/>
    <col min="2" max="2" width="17.25" bestFit="1" customWidth="1"/>
    <col min="3" max="3" width="20.375" customWidth="1"/>
    <col min="4" max="4" width="13.875" style="20" customWidth="1"/>
    <col min="5" max="5" width="48.375" style="2" customWidth="1"/>
  </cols>
  <sheetData>
    <row r="1" spans="1:5" ht="24" x14ac:dyDescent="0.4">
      <c r="A1" s="14" t="s">
        <v>153</v>
      </c>
    </row>
    <row r="2" spans="1:5" s="15" customFormat="1" thickBot="1" x14ac:dyDescent="0.45">
      <c r="A2" s="17" t="s">
        <v>96</v>
      </c>
      <c r="B2" s="17" t="s">
        <v>83</v>
      </c>
      <c r="C2" s="17" t="s">
        <v>117</v>
      </c>
      <c r="D2" s="21" t="s">
        <v>35</v>
      </c>
      <c r="E2" s="24" t="s">
        <v>118</v>
      </c>
    </row>
    <row r="3" spans="1:5" x14ac:dyDescent="0.4">
      <c r="A3" s="11" t="s">
        <v>97</v>
      </c>
      <c r="B3" s="11" t="s">
        <v>98</v>
      </c>
      <c r="C3" s="11" t="s">
        <v>5</v>
      </c>
      <c r="D3" s="22">
        <v>3000</v>
      </c>
      <c r="E3" s="12"/>
    </row>
    <row r="4" spans="1:5" x14ac:dyDescent="0.4">
      <c r="A4" s="11" t="s">
        <v>97</v>
      </c>
      <c r="B4" s="11" t="s">
        <v>137</v>
      </c>
      <c r="C4" s="11" t="s">
        <v>5</v>
      </c>
      <c r="D4" s="22">
        <v>1000</v>
      </c>
      <c r="E4" s="12"/>
    </row>
    <row r="5" spans="1:5" x14ac:dyDescent="0.4">
      <c r="A5" s="6" t="s">
        <v>99</v>
      </c>
      <c r="B5" s="6" t="s">
        <v>120</v>
      </c>
      <c r="C5" s="6" t="s">
        <v>91</v>
      </c>
      <c r="D5" s="23"/>
      <c r="E5" s="7"/>
    </row>
    <row r="6" spans="1:5" x14ac:dyDescent="0.4">
      <c r="A6" s="6" t="s">
        <v>99</v>
      </c>
      <c r="B6" s="19" t="s">
        <v>119</v>
      </c>
      <c r="C6" s="6"/>
      <c r="D6" s="23"/>
      <c r="E6" s="7"/>
    </row>
    <row r="7" spans="1:5" x14ac:dyDescent="0.4">
      <c r="A7" s="6" t="s">
        <v>101</v>
      </c>
      <c r="B7" s="6" t="s">
        <v>100</v>
      </c>
      <c r="C7" s="6" t="s">
        <v>11</v>
      </c>
      <c r="D7" s="23" t="s">
        <v>105</v>
      </c>
      <c r="E7" s="7" t="s">
        <v>108</v>
      </c>
    </row>
    <row r="8" spans="1:5" ht="37.5" x14ac:dyDescent="0.4">
      <c r="A8" s="6" t="s">
        <v>101</v>
      </c>
      <c r="B8" s="6" t="s">
        <v>100</v>
      </c>
      <c r="C8" s="13" t="s">
        <v>158</v>
      </c>
      <c r="D8" s="16" t="s">
        <v>196</v>
      </c>
      <c r="E8" s="7" t="s">
        <v>195</v>
      </c>
    </row>
    <row r="9" spans="1:5" ht="56.25" x14ac:dyDescent="0.4">
      <c r="A9" s="6" t="s">
        <v>101</v>
      </c>
      <c r="B9" s="6" t="s">
        <v>100</v>
      </c>
      <c r="C9" s="6" t="s">
        <v>15</v>
      </c>
      <c r="D9" s="16" t="s">
        <v>110</v>
      </c>
      <c r="E9" s="7" t="s">
        <v>116</v>
      </c>
    </row>
    <row r="10" spans="1:5" ht="37.5" x14ac:dyDescent="0.4">
      <c r="A10" s="6" t="s">
        <v>122</v>
      </c>
      <c r="B10" s="6" t="s">
        <v>100</v>
      </c>
      <c r="C10" s="7" t="s">
        <v>123</v>
      </c>
      <c r="D10" s="31" t="s">
        <v>121</v>
      </c>
      <c r="E10" s="7" t="s">
        <v>124</v>
      </c>
    </row>
    <row r="11" spans="1:5" ht="37.5" x14ac:dyDescent="0.4">
      <c r="A11" s="6" t="s">
        <v>122</v>
      </c>
      <c r="B11" s="6" t="s">
        <v>100</v>
      </c>
      <c r="C11" s="7" t="s">
        <v>125</v>
      </c>
      <c r="D11" s="31" t="s">
        <v>121</v>
      </c>
      <c r="E11" s="7" t="s">
        <v>134</v>
      </c>
    </row>
    <row r="12" spans="1:5" x14ac:dyDescent="0.4">
      <c r="A12" s="6" t="s">
        <v>101</v>
      </c>
      <c r="B12" s="6" t="s">
        <v>100</v>
      </c>
      <c r="C12" s="6" t="s">
        <v>102</v>
      </c>
      <c r="D12" s="9" t="s">
        <v>112</v>
      </c>
      <c r="E12" s="7" t="s">
        <v>135</v>
      </c>
    </row>
    <row r="13" spans="1:5" x14ac:dyDescent="0.4">
      <c r="A13" s="6" t="s">
        <v>101</v>
      </c>
      <c r="B13" s="6" t="s">
        <v>100</v>
      </c>
      <c r="C13" s="6" t="s">
        <v>103</v>
      </c>
      <c r="D13" s="9" t="s">
        <v>112</v>
      </c>
      <c r="E13" s="7" t="s">
        <v>135</v>
      </c>
    </row>
    <row r="14" spans="1:5" x14ac:dyDescent="0.4">
      <c r="A14" s="6" t="s">
        <v>101</v>
      </c>
      <c r="B14" s="6" t="s">
        <v>100</v>
      </c>
      <c r="C14" s="6" t="s">
        <v>104</v>
      </c>
      <c r="D14" s="9" t="s">
        <v>112</v>
      </c>
      <c r="E14" s="7" t="s">
        <v>135</v>
      </c>
    </row>
    <row r="15" spans="1:5" ht="56.25" x14ac:dyDescent="0.4">
      <c r="A15" s="6" t="s">
        <v>101</v>
      </c>
      <c r="B15" s="6" t="s">
        <v>100</v>
      </c>
      <c r="C15" s="6" t="s">
        <v>21</v>
      </c>
      <c r="D15" s="9" t="s">
        <v>113</v>
      </c>
      <c r="E15" s="7" t="s">
        <v>136</v>
      </c>
    </row>
    <row r="16" spans="1:5" ht="37.5" x14ac:dyDescent="0.4">
      <c r="A16" s="6" t="s">
        <v>101</v>
      </c>
      <c r="B16" s="6" t="s">
        <v>100</v>
      </c>
      <c r="C16" s="6" t="s">
        <v>34</v>
      </c>
      <c r="D16" s="9" t="s">
        <v>111</v>
      </c>
      <c r="E16" s="7" t="s">
        <v>131</v>
      </c>
    </row>
    <row r="17" spans="1:7" x14ac:dyDescent="0.4">
      <c r="A17" s="6"/>
      <c r="B17" s="6"/>
      <c r="C17" s="6"/>
      <c r="D17" s="23"/>
      <c r="E17" s="7"/>
    </row>
    <row r="18" spans="1:7" x14ac:dyDescent="0.4">
      <c r="A18" s="6"/>
      <c r="B18" s="6"/>
      <c r="C18" s="6"/>
      <c r="D18" s="23"/>
      <c r="E18" s="7"/>
    </row>
    <row r="19" spans="1:7" x14ac:dyDescent="0.4">
      <c r="A19" s="6"/>
      <c r="B19" s="6"/>
      <c r="C19" s="6"/>
      <c r="D19" s="23"/>
      <c r="E19" s="7"/>
    </row>
    <row r="20" spans="1:7" ht="17.25" customHeight="1" x14ac:dyDescent="0.4"/>
    <row r="21" spans="1:7" ht="59.25" customHeight="1" x14ac:dyDescent="0.4">
      <c r="A21" t="s">
        <v>107</v>
      </c>
      <c r="B21" s="64" t="s">
        <v>106</v>
      </c>
      <c r="C21" s="64"/>
      <c r="D21" s="64"/>
      <c r="E21" s="64"/>
    </row>
    <row r="22" spans="1:7" ht="28.5" customHeight="1" x14ac:dyDescent="0.4">
      <c r="A22" t="s">
        <v>109</v>
      </c>
      <c r="B22" s="64" t="s">
        <v>115</v>
      </c>
      <c r="C22" s="64"/>
      <c r="D22" s="64"/>
      <c r="E22" s="64"/>
    </row>
    <row r="25" spans="1:7" x14ac:dyDescent="0.4">
      <c r="G25" s="3"/>
    </row>
  </sheetData>
  <mergeCells count="2">
    <mergeCell ref="B21:E21"/>
    <mergeCell ref="B22:E22"/>
  </mergeCells>
  <phoneticPr fontId="1"/>
  <pageMargins left="0.70866141732283472" right="0.70866141732283472" top="0.74803149606299213" bottom="0.74803149606299213" header="0.31496062992125984" footer="0.31496062992125984"/>
  <pageSetup paperSize="9" scale="77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D93C9-99D4-4341-9F7B-73B999AF8696}">
  <sheetPr>
    <pageSetUpPr fitToPage="1"/>
  </sheetPr>
  <dimension ref="A1:L20"/>
  <sheetViews>
    <sheetView workbookViewId="0"/>
  </sheetViews>
  <sheetFormatPr defaultColWidth="9" defaultRowHeight="18.75" x14ac:dyDescent="0.4"/>
  <sheetData>
    <row r="1" spans="1:12" ht="24" x14ac:dyDescent="0.4">
      <c r="A1" s="41" t="s">
        <v>155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x14ac:dyDescent="0.4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ht="19.5" x14ac:dyDescent="0.4">
      <c r="A3" s="32"/>
      <c r="B3" s="33" t="s">
        <v>142</v>
      </c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2" ht="19.5" x14ac:dyDescent="0.4">
      <c r="A4" s="32"/>
      <c r="B4" s="33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x14ac:dyDescent="0.4">
      <c r="A5" s="34" t="s">
        <v>143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</row>
    <row r="6" spans="1:12" x14ac:dyDescent="0.4">
      <c r="A6" s="35" t="s">
        <v>144</v>
      </c>
      <c r="B6" s="35">
        <v>25000</v>
      </c>
      <c r="C6" s="35">
        <v>20000</v>
      </c>
      <c r="D6" s="35">
        <v>15000</v>
      </c>
      <c r="E6" s="35">
        <v>12000</v>
      </c>
      <c r="F6" s="35">
        <v>10000</v>
      </c>
      <c r="G6" s="36">
        <v>5000</v>
      </c>
      <c r="H6" s="36">
        <v>4000</v>
      </c>
      <c r="I6" s="36">
        <v>3000</v>
      </c>
      <c r="J6" s="35">
        <v>2000</v>
      </c>
      <c r="K6" s="35">
        <v>1000</v>
      </c>
      <c r="L6" s="32"/>
    </row>
    <row r="7" spans="1:12" x14ac:dyDescent="0.4">
      <c r="A7" s="35" t="s">
        <v>145</v>
      </c>
      <c r="B7" s="35">
        <f>B6-B8</f>
        <v>24235</v>
      </c>
      <c r="C7" s="35">
        <f t="shared" ref="C7:K7" si="0">C6-C8</f>
        <v>19388</v>
      </c>
      <c r="D7" s="35">
        <f t="shared" si="0"/>
        <v>14541</v>
      </c>
      <c r="E7" s="35">
        <f t="shared" si="0"/>
        <v>11633</v>
      </c>
      <c r="F7" s="35">
        <f t="shared" si="0"/>
        <v>9694</v>
      </c>
      <c r="G7" s="36">
        <f t="shared" si="0"/>
        <v>4847</v>
      </c>
      <c r="H7" s="36">
        <f t="shared" si="0"/>
        <v>3878</v>
      </c>
      <c r="I7" s="36">
        <f t="shared" si="0"/>
        <v>2909</v>
      </c>
      <c r="J7" s="35">
        <f t="shared" si="0"/>
        <v>1939</v>
      </c>
      <c r="K7" s="35">
        <f t="shared" si="0"/>
        <v>970</v>
      </c>
      <c r="L7" s="32"/>
    </row>
    <row r="8" spans="1:12" x14ac:dyDescent="0.4">
      <c r="A8" s="37" t="s">
        <v>146</v>
      </c>
      <c r="B8" s="37">
        <f>INT(B6*0.03063)</f>
        <v>765</v>
      </c>
      <c r="C8" s="37">
        <f t="shared" ref="C8:K8" si="1">INT(C6*0.03063)</f>
        <v>612</v>
      </c>
      <c r="D8" s="37">
        <f t="shared" si="1"/>
        <v>459</v>
      </c>
      <c r="E8" s="37">
        <f t="shared" si="1"/>
        <v>367</v>
      </c>
      <c r="F8" s="37">
        <f t="shared" si="1"/>
        <v>306</v>
      </c>
      <c r="G8" s="38">
        <f t="shared" si="1"/>
        <v>153</v>
      </c>
      <c r="H8" s="38">
        <f t="shared" si="1"/>
        <v>122</v>
      </c>
      <c r="I8" s="38">
        <f t="shared" si="1"/>
        <v>91</v>
      </c>
      <c r="J8" s="37">
        <f t="shared" si="1"/>
        <v>61</v>
      </c>
      <c r="K8" s="37">
        <f t="shared" si="1"/>
        <v>30</v>
      </c>
      <c r="L8" s="32"/>
    </row>
    <row r="9" spans="1:12" x14ac:dyDescent="0.4">
      <c r="A9" s="32"/>
      <c r="B9" s="39"/>
      <c r="C9" s="39"/>
      <c r="D9" s="39"/>
      <c r="E9" s="39"/>
      <c r="F9" s="39"/>
      <c r="G9" s="39"/>
      <c r="H9" s="39"/>
      <c r="I9" s="39"/>
      <c r="J9" s="39"/>
      <c r="K9" s="39"/>
      <c r="L9" s="32"/>
    </row>
    <row r="10" spans="1:12" x14ac:dyDescent="0.4">
      <c r="A10" s="34" t="s">
        <v>147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2"/>
    </row>
    <row r="11" spans="1:12" x14ac:dyDescent="0.4">
      <c r="A11" s="35" t="s">
        <v>144</v>
      </c>
      <c r="B11" s="36">
        <v>5000</v>
      </c>
      <c r="C11" s="36">
        <v>4000</v>
      </c>
      <c r="D11" s="36">
        <v>3000</v>
      </c>
      <c r="E11" s="35">
        <v>2000</v>
      </c>
      <c r="F11" s="35">
        <v>1000</v>
      </c>
      <c r="G11" s="39"/>
      <c r="H11" s="40"/>
      <c r="I11" s="42" t="s">
        <v>148</v>
      </c>
      <c r="J11" s="39"/>
      <c r="K11" s="39"/>
      <c r="L11" s="32"/>
    </row>
    <row r="12" spans="1:12" x14ac:dyDescent="0.4">
      <c r="A12" s="35" t="s">
        <v>145</v>
      </c>
      <c r="B12" s="36">
        <f t="shared" ref="B12:F12" si="2">B11-B13</f>
        <v>4700</v>
      </c>
      <c r="C12" s="36">
        <f t="shared" si="2"/>
        <v>3860</v>
      </c>
      <c r="D12" s="36">
        <f t="shared" si="2"/>
        <v>2900</v>
      </c>
      <c r="E12" s="35">
        <f t="shared" si="2"/>
        <v>1939</v>
      </c>
      <c r="F12" s="35">
        <f t="shared" si="2"/>
        <v>970</v>
      </c>
      <c r="G12" s="39"/>
      <c r="H12" s="68" t="s">
        <v>154</v>
      </c>
      <c r="I12" s="68"/>
      <c r="J12" s="68"/>
      <c r="K12" s="68"/>
      <c r="L12" s="32"/>
    </row>
    <row r="13" spans="1:12" x14ac:dyDescent="0.4">
      <c r="A13" s="37" t="s">
        <v>146</v>
      </c>
      <c r="B13" s="38">
        <v>300</v>
      </c>
      <c r="C13" s="38">
        <v>140</v>
      </c>
      <c r="D13" s="38">
        <v>100</v>
      </c>
      <c r="E13" s="37">
        <f t="shared" ref="E13:F13" si="3">INT(E11*0.03063)</f>
        <v>61</v>
      </c>
      <c r="F13" s="37">
        <f t="shared" si="3"/>
        <v>30</v>
      </c>
      <c r="G13" s="39"/>
      <c r="H13" s="68"/>
      <c r="I13" s="68"/>
      <c r="J13" s="68"/>
      <c r="K13" s="68"/>
      <c r="L13" s="32"/>
    </row>
    <row r="14" spans="1:12" x14ac:dyDescent="0.4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1:12" ht="19.5" x14ac:dyDescent="0.4">
      <c r="A15" s="32"/>
      <c r="B15" s="33" t="s">
        <v>151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</row>
    <row r="16" spans="1:12" x14ac:dyDescent="0.4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</row>
    <row r="17" spans="1:12" x14ac:dyDescent="0.4">
      <c r="A17" s="35" t="s">
        <v>144</v>
      </c>
      <c r="B17" s="35">
        <v>10000</v>
      </c>
      <c r="C17" s="35">
        <v>9000</v>
      </c>
      <c r="D17" s="35">
        <v>8000</v>
      </c>
      <c r="E17" s="35">
        <v>7000</v>
      </c>
      <c r="F17" s="35">
        <v>6000</v>
      </c>
      <c r="G17" s="35">
        <v>5000</v>
      </c>
      <c r="H17" s="35">
        <v>4000</v>
      </c>
      <c r="I17" s="35">
        <v>3000</v>
      </c>
      <c r="J17" s="35">
        <v>2000</v>
      </c>
      <c r="K17" s="35">
        <v>1000</v>
      </c>
      <c r="L17" s="32"/>
    </row>
    <row r="18" spans="1:12" x14ac:dyDescent="0.4">
      <c r="A18" s="35" t="s">
        <v>145</v>
      </c>
      <c r="B18" s="35">
        <f>B17-B19</f>
        <v>8979</v>
      </c>
      <c r="C18" s="35">
        <f t="shared" ref="C18:K18" si="4">C17-C19</f>
        <v>8082</v>
      </c>
      <c r="D18" s="35">
        <f t="shared" si="4"/>
        <v>7184</v>
      </c>
      <c r="E18" s="35">
        <f t="shared" si="4"/>
        <v>6286</v>
      </c>
      <c r="F18" s="35">
        <f t="shared" si="4"/>
        <v>5388</v>
      </c>
      <c r="G18" s="35">
        <f t="shared" si="4"/>
        <v>4490</v>
      </c>
      <c r="H18" s="35">
        <f t="shared" si="4"/>
        <v>3592</v>
      </c>
      <c r="I18" s="35">
        <f t="shared" si="4"/>
        <v>2694</v>
      </c>
      <c r="J18" s="35">
        <f t="shared" si="4"/>
        <v>1796</v>
      </c>
      <c r="K18" s="35">
        <f t="shared" si="4"/>
        <v>898</v>
      </c>
      <c r="L18" s="32"/>
    </row>
    <row r="19" spans="1:12" x14ac:dyDescent="0.4">
      <c r="A19" s="37" t="s">
        <v>146</v>
      </c>
      <c r="B19" s="37">
        <f>INT(B17*0.1021)</f>
        <v>1021</v>
      </c>
      <c r="C19" s="37">
        <f t="shared" ref="C19:K19" si="5">INT(C17*0.1021)</f>
        <v>918</v>
      </c>
      <c r="D19" s="37">
        <f t="shared" si="5"/>
        <v>816</v>
      </c>
      <c r="E19" s="37">
        <f t="shared" si="5"/>
        <v>714</v>
      </c>
      <c r="F19" s="37">
        <f t="shared" si="5"/>
        <v>612</v>
      </c>
      <c r="G19" s="37">
        <f t="shared" si="5"/>
        <v>510</v>
      </c>
      <c r="H19" s="37">
        <f t="shared" si="5"/>
        <v>408</v>
      </c>
      <c r="I19" s="37">
        <f t="shared" si="5"/>
        <v>306</v>
      </c>
      <c r="J19" s="37">
        <f t="shared" si="5"/>
        <v>204</v>
      </c>
      <c r="K19" s="37">
        <f t="shared" si="5"/>
        <v>102</v>
      </c>
      <c r="L19" s="32"/>
    </row>
    <row r="20" spans="1:12" x14ac:dyDescent="0.4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</row>
  </sheetData>
  <mergeCells count="1">
    <mergeCell ref="H12:K13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9E104-A724-42AE-ACBA-5EA20291FB29}">
  <sheetPr>
    <pageSetUpPr fitToPage="1"/>
  </sheetPr>
  <dimension ref="A1:L20"/>
  <sheetViews>
    <sheetView workbookViewId="0">
      <selection activeCell="F26" sqref="F26"/>
    </sheetView>
  </sheetViews>
  <sheetFormatPr defaultColWidth="9" defaultRowHeight="18.75" x14ac:dyDescent="0.4"/>
  <sheetData>
    <row r="1" spans="1:12" ht="24" x14ac:dyDescent="0.4">
      <c r="A1" s="41" t="s">
        <v>156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</row>
    <row r="2" spans="1:12" x14ac:dyDescent="0.4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12" ht="19.5" x14ac:dyDescent="0.4">
      <c r="A3" s="32"/>
      <c r="B3" s="33" t="s">
        <v>142</v>
      </c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2" ht="19.5" x14ac:dyDescent="0.4">
      <c r="A4" s="32"/>
      <c r="B4" s="33"/>
      <c r="C4" s="32"/>
      <c r="D4" s="32"/>
      <c r="E4" s="32"/>
      <c r="F4" s="32"/>
      <c r="G4" s="32"/>
      <c r="H4" s="32"/>
      <c r="I4" s="32"/>
      <c r="J4" s="32"/>
      <c r="K4" s="32"/>
      <c r="L4" s="32"/>
    </row>
    <row r="5" spans="1:12" x14ac:dyDescent="0.4">
      <c r="A5" s="34" t="s">
        <v>143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</row>
    <row r="6" spans="1:12" x14ac:dyDescent="0.4">
      <c r="A6" s="35" t="s">
        <v>144</v>
      </c>
      <c r="B6" s="35">
        <f>INT(B7/0.96937)</f>
        <v>24964</v>
      </c>
      <c r="C6" s="35">
        <f t="shared" ref="C6:K6" si="0">INT(C7/0.96937)</f>
        <v>19909</v>
      </c>
      <c r="D6" s="35">
        <f t="shared" si="0"/>
        <v>14958</v>
      </c>
      <c r="E6" s="35">
        <f t="shared" si="0"/>
        <v>11966</v>
      </c>
      <c r="F6" s="35">
        <f t="shared" si="0"/>
        <v>9903</v>
      </c>
      <c r="G6" s="36">
        <f t="shared" si="0"/>
        <v>4951</v>
      </c>
      <c r="H6" s="36">
        <f t="shared" si="0"/>
        <v>3920</v>
      </c>
      <c r="I6" s="36">
        <f t="shared" si="0"/>
        <v>2991</v>
      </c>
      <c r="J6" s="35">
        <f t="shared" si="0"/>
        <v>1960</v>
      </c>
      <c r="K6" s="35">
        <f t="shared" si="0"/>
        <v>1031</v>
      </c>
      <c r="L6" s="32"/>
    </row>
    <row r="7" spans="1:12" x14ac:dyDescent="0.4">
      <c r="A7" s="35" t="s">
        <v>145</v>
      </c>
      <c r="B7" s="35">
        <v>24200</v>
      </c>
      <c r="C7" s="35">
        <v>19300</v>
      </c>
      <c r="D7" s="35">
        <v>14500</v>
      </c>
      <c r="E7" s="35">
        <v>11600</v>
      </c>
      <c r="F7" s="35">
        <v>9600</v>
      </c>
      <c r="G7" s="36">
        <v>4800</v>
      </c>
      <c r="H7" s="36">
        <v>3800</v>
      </c>
      <c r="I7" s="36">
        <v>2900</v>
      </c>
      <c r="J7" s="35">
        <v>1900</v>
      </c>
      <c r="K7" s="35">
        <v>1000</v>
      </c>
      <c r="L7" s="32"/>
    </row>
    <row r="8" spans="1:12" x14ac:dyDescent="0.4">
      <c r="A8" s="37" t="s">
        <v>146</v>
      </c>
      <c r="B8" s="37">
        <f t="shared" ref="B8:K8" si="1">INT(B6*0.03063)</f>
        <v>764</v>
      </c>
      <c r="C8" s="37">
        <f t="shared" si="1"/>
        <v>609</v>
      </c>
      <c r="D8" s="37">
        <f t="shared" si="1"/>
        <v>458</v>
      </c>
      <c r="E8" s="37">
        <f t="shared" si="1"/>
        <v>366</v>
      </c>
      <c r="F8" s="37">
        <f t="shared" si="1"/>
        <v>303</v>
      </c>
      <c r="G8" s="38">
        <f t="shared" si="1"/>
        <v>151</v>
      </c>
      <c r="H8" s="38">
        <f t="shared" si="1"/>
        <v>120</v>
      </c>
      <c r="I8" s="38">
        <f t="shared" si="1"/>
        <v>91</v>
      </c>
      <c r="J8" s="37">
        <f t="shared" si="1"/>
        <v>60</v>
      </c>
      <c r="K8" s="37">
        <f t="shared" si="1"/>
        <v>31</v>
      </c>
      <c r="L8" s="32"/>
    </row>
    <row r="9" spans="1:12" x14ac:dyDescent="0.4">
      <c r="A9" s="32"/>
      <c r="B9" s="39"/>
      <c r="C9" s="39"/>
      <c r="D9" s="39"/>
      <c r="E9" s="39"/>
      <c r="F9" s="39"/>
      <c r="G9" s="39"/>
      <c r="H9" s="39"/>
      <c r="I9" s="39"/>
      <c r="J9" s="39"/>
      <c r="K9" s="39"/>
      <c r="L9" s="32"/>
    </row>
    <row r="10" spans="1:12" x14ac:dyDescent="0.4">
      <c r="A10" s="34" t="s">
        <v>147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2"/>
    </row>
    <row r="11" spans="1:12" x14ac:dyDescent="0.4">
      <c r="A11" s="35" t="s">
        <v>144</v>
      </c>
      <c r="B11" s="36">
        <f>B12+B13</f>
        <v>4910</v>
      </c>
      <c r="C11" s="36">
        <f>C12+C13</f>
        <v>3940</v>
      </c>
      <c r="D11" s="36">
        <v>3000</v>
      </c>
      <c r="E11" s="35">
        <v>1960</v>
      </c>
      <c r="F11" s="35">
        <v>1031</v>
      </c>
      <c r="G11" s="39"/>
      <c r="H11" s="40"/>
      <c r="I11" t="s">
        <v>148</v>
      </c>
      <c r="J11" s="39"/>
      <c r="K11" s="39"/>
      <c r="L11" s="32"/>
    </row>
    <row r="12" spans="1:12" x14ac:dyDescent="0.4">
      <c r="A12" s="35" t="s">
        <v>145</v>
      </c>
      <c r="B12" s="36">
        <v>4600</v>
      </c>
      <c r="C12" s="36">
        <v>3800</v>
      </c>
      <c r="D12" s="36">
        <f>D11-D13</f>
        <v>2900</v>
      </c>
      <c r="E12" s="35">
        <v>1900</v>
      </c>
      <c r="F12" s="35">
        <v>1000</v>
      </c>
      <c r="G12" s="39"/>
      <c r="H12" s="68" t="s">
        <v>149</v>
      </c>
      <c r="I12" s="68"/>
      <c r="J12" s="68"/>
      <c r="K12" s="68"/>
      <c r="L12" s="32"/>
    </row>
    <row r="13" spans="1:12" x14ac:dyDescent="0.4">
      <c r="A13" s="37" t="s">
        <v>146</v>
      </c>
      <c r="B13" s="38">
        <v>310</v>
      </c>
      <c r="C13" s="38">
        <v>140</v>
      </c>
      <c r="D13" s="38">
        <v>100</v>
      </c>
      <c r="E13" s="37">
        <f>INT(E11*0.03063)</f>
        <v>60</v>
      </c>
      <c r="F13" s="37">
        <f>INT(F11*0.03063)</f>
        <v>31</v>
      </c>
      <c r="G13" s="39"/>
      <c r="H13" s="68"/>
      <c r="I13" s="68"/>
      <c r="J13" s="68"/>
      <c r="K13" s="68"/>
      <c r="L13" s="32"/>
    </row>
    <row r="14" spans="1:12" x14ac:dyDescent="0.4">
      <c r="A14" s="32"/>
      <c r="B14" s="32"/>
      <c r="C14" s="32"/>
      <c r="D14" s="32"/>
      <c r="E14" s="32"/>
      <c r="F14" s="32"/>
      <c r="G14" s="32"/>
      <c r="H14" s="32" t="s">
        <v>150</v>
      </c>
      <c r="I14" s="32"/>
      <c r="J14" s="32"/>
      <c r="K14" s="32"/>
      <c r="L14" s="32"/>
    </row>
    <row r="15" spans="1:12" ht="19.5" x14ac:dyDescent="0.4">
      <c r="A15" s="32"/>
      <c r="B15" s="33" t="s">
        <v>151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</row>
    <row r="16" spans="1:12" x14ac:dyDescent="0.4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</row>
    <row r="17" spans="1:12" x14ac:dyDescent="0.4">
      <c r="A17" s="35" t="s">
        <v>144</v>
      </c>
      <c r="B17" s="35">
        <f>INT(B18/0.8979)</f>
        <v>10023</v>
      </c>
      <c r="C17" s="35">
        <f t="shared" ref="C17:K17" si="2">INT(C18/0.8979)</f>
        <v>9021</v>
      </c>
      <c r="D17" s="35">
        <f t="shared" si="2"/>
        <v>8018</v>
      </c>
      <c r="E17" s="35">
        <f t="shared" si="2"/>
        <v>7016</v>
      </c>
      <c r="F17" s="35">
        <f t="shared" si="2"/>
        <v>6014</v>
      </c>
      <c r="G17" s="35">
        <f t="shared" si="2"/>
        <v>5011</v>
      </c>
      <c r="H17" s="35">
        <f t="shared" si="2"/>
        <v>4009</v>
      </c>
      <c r="I17" s="35">
        <f t="shared" si="2"/>
        <v>3007</v>
      </c>
      <c r="J17" s="35">
        <f t="shared" si="2"/>
        <v>2004</v>
      </c>
      <c r="K17" s="35">
        <f t="shared" si="2"/>
        <v>1002</v>
      </c>
      <c r="L17" s="32"/>
    </row>
    <row r="18" spans="1:12" x14ac:dyDescent="0.4">
      <c r="A18" s="35" t="s">
        <v>145</v>
      </c>
      <c r="B18" s="35">
        <v>9000</v>
      </c>
      <c r="C18" s="35">
        <v>8100</v>
      </c>
      <c r="D18" s="35">
        <v>7200</v>
      </c>
      <c r="E18" s="35">
        <v>6300</v>
      </c>
      <c r="F18" s="35">
        <v>5400</v>
      </c>
      <c r="G18" s="35">
        <v>4500</v>
      </c>
      <c r="H18" s="35">
        <v>3600</v>
      </c>
      <c r="I18" s="35">
        <v>2700</v>
      </c>
      <c r="J18" s="35">
        <v>1800</v>
      </c>
      <c r="K18" s="35">
        <v>900</v>
      </c>
      <c r="L18" s="32"/>
    </row>
    <row r="19" spans="1:12" x14ac:dyDescent="0.4">
      <c r="A19" s="37" t="s">
        <v>146</v>
      </c>
      <c r="B19" s="37">
        <f t="shared" ref="B19:K19" si="3">INT(B17*0.1021)</f>
        <v>1023</v>
      </c>
      <c r="C19" s="37">
        <f t="shared" si="3"/>
        <v>921</v>
      </c>
      <c r="D19" s="37">
        <f t="shared" si="3"/>
        <v>818</v>
      </c>
      <c r="E19" s="37">
        <f t="shared" si="3"/>
        <v>716</v>
      </c>
      <c r="F19" s="37">
        <f t="shared" si="3"/>
        <v>614</v>
      </c>
      <c r="G19" s="37">
        <f t="shared" si="3"/>
        <v>511</v>
      </c>
      <c r="H19" s="37">
        <f t="shared" si="3"/>
        <v>409</v>
      </c>
      <c r="I19" s="37">
        <f t="shared" si="3"/>
        <v>307</v>
      </c>
      <c r="J19" s="37">
        <f t="shared" si="3"/>
        <v>204</v>
      </c>
      <c r="K19" s="37">
        <f t="shared" si="3"/>
        <v>102</v>
      </c>
      <c r="L19" s="32"/>
    </row>
    <row r="20" spans="1:12" x14ac:dyDescent="0.4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</row>
  </sheetData>
  <mergeCells count="1">
    <mergeCell ref="H12:K13"/>
  </mergeCells>
  <phoneticPr fontI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手当・経費</vt:lpstr>
      <vt:lpstr>収入</vt:lpstr>
      <vt:lpstr>源泉税額早見表（1）</vt:lpstr>
      <vt:lpstr>源泉税額早見表（2）</vt:lpstr>
      <vt:lpstr>手当・経費!Print_Titles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安武弘幸</dc:creator>
  <cp:lastModifiedBy>弘幸 安武</cp:lastModifiedBy>
  <cp:lastPrinted>2022-04-16T02:18:37Z</cp:lastPrinted>
  <dcterms:created xsi:type="dcterms:W3CDTF">2021-01-11T23:26:21Z</dcterms:created>
  <dcterms:modified xsi:type="dcterms:W3CDTF">2024-04-04T02:50:38Z</dcterms:modified>
</cp:coreProperties>
</file>